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rs.sharepoint.com/teams/Finance/Transparency/"/>
    </mc:Choice>
  </mc:AlternateContent>
  <xr:revisionPtr revIDLastSave="145" documentId="8_{AD24CCB2-B216-4566-8560-4B01E7C1FA01}" xr6:coauthVersionLast="44" xr6:coauthVersionMax="44" xr10:uidLastSave="{19ED3084-21E3-4E32-803B-1C7BF123614E}"/>
  <bookViews>
    <workbookView xWindow="-120" yWindow="-120" windowWidth="29040" windowHeight="15840" xr2:uid="{00000000-000D-0000-FFFF-FFFF00000000}"/>
  </bookViews>
  <sheets>
    <sheet name="Sheet1" sheetId="1" r:id="rId1"/>
    <sheet name="Sheet5" sheetId="5" r:id="rId2"/>
    <sheet name="Dec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0" i="2" l="1"/>
  <c r="I50" i="2"/>
  <c r="M50" i="2" s="1"/>
  <c r="T49" i="2"/>
  <c r="I49" i="2"/>
  <c r="K49" i="2" s="1"/>
  <c r="T48" i="2"/>
  <c r="I48" i="2"/>
  <c r="M48" i="2" s="1"/>
  <c r="T47" i="2"/>
  <c r="I47" i="2"/>
  <c r="M47" i="2" s="1"/>
  <c r="T46" i="2"/>
  <c r="I46" i="2"/>
  <c r="K46" i="2" s="1"/>
  <c r="T45" i="2"/>
  <c r="T44" i="2"/>
  <c r="I44" i="2"/>
  <c r="K44" i="2" s="1"/>
  <c r="T42" i="2"/>
  <c r="I42" i="2"/>
  <c r="M42" i="2" s="1"/>
  <c r="T41" i="2"/>
  <c r="I41" i="2"/>
  <c r="K41" i="2" s="1"/>
  <c r="T40" i="2"/>
  <c r="I40" i="2"/>
  <c r="M40" i="2" s="1"/>
  <c r="T39" i="2"/>
  <c r="I39" i="2"/>
  <c r="K39" i="2" s="1"/>
  <c r="T38" i="2"/>
  <c r="I38" i="2"/>
  <c r="L38" i="2" s="1"/>
  <c r="T37" i="2"/>
  <c r="I37" i="2"/>
  <c r="K37" i="2" s="1"/>
  <c r="T36" i="2"/>
  <c r="I36" i="2"/>
  <c r="T35" i="2"/>
  <c r="I35" i="2"/>
  <c r="K35" i="2" s="1"/>
  <c r="T34" i="2"/>
  <c r="I34" i="2"/>
  <c r="K34" i="2" s="1"/>
  <c r="T33" i="2"/>
  <c r="I33" i="2"/>
  <c r="M33" i="2" s="1"/>
  <c r="L33" i="2" s="1"/>
  <c r="T32" i="2"/>
  <c r="I32" i="2"/>
  <c r="K32" i="2" s="1"/>
  <c r="T31" i="2"/>
  <c r="I31" i="2"/>
  <c r="K31" i="2" s="1"/>
  <c r="T30" i="2"/>
  <c r="I30" i="2"/>
  <c r="K30" i="2" s="1"/>
  <c r="T29" i="2"/>
  <c r="I29" i="2"/>
  <c r="T28" i="2"/>
  <c r="I28" i="2"/>
  <c r="T27" i="2"/>
  <c r="I27" i="2"/>
  <c r="M27" i="2" s="1"/>
  <c r="L27" i="2" s="1"/>
  <c r="T26" i="2"/>
  <c r="I26" i="2"/>
  <c r="M26" i="2" s="1"/>
  <c r="L26" i="2" s="1"/>
  <c r="T25" i="2"/>
  <c r="I25" i="2"/>
  <c r="M25" i="2" s="1"/>
  <c r="T24" i="2"/>
  <c r="I24" i="2"/>
  <c r="K24" i="2" s="1"/>
  <c r="T23" i="2"/>
  <c r="I23" i="2"/>
  <c r="K23" i="2" s="1"/>
  <c r="T22" i="2"/>
  <c r="I22" i="2"/>
  <c r="T21" i="2"/>
  <c r="I21" i="2"/>
  <c r="K21" i="2" s="1"/>
  <c r="T20" i="2"/>
  <c r="I20" i="2"/>
  <c r="M20" i="2" s="1"/>
  <c r="L20" i="2" s="1"/>
  <c r="T19" i="2"/>
  <c r="I19" i="2"/>
  <c r="K19" i="2" s="1"/>
  <c r="T18" i="2"/>
  <c r="I18" i="2"/>
  <c r="K18" i="2" s="1"/>
  <c r="T17" i="2"/>
  <c r="I17" i="2"/>
  <c r="K17" i="2" s="1"/>
  <c r="T16" i="2"/>
  <c r="I16" i="2"/>
  <c r="K16" i="2" s="1"/>
  <c r="T15" i="2"/>
  <c r="I15" i="2"/>
  <c r="K15" i="2" s="1"/>
  <c r="T14" i="2"/>
  <c r="I14" i="2"/>
  <c r="K14" i="2" s="1"/>
  <c r="T13" i="2"/>
  <c r="I13" i="2"/>
  <c r="M13" i="2" s="1"/>
  <c r="L13" i="2" s="1"/>
  <c r="T12" i="2"/>
  <c r="I12" i="2"/>
  <c r="M12" i="2" s="1"/>
  <c r="L12" i="2" s="1"/>
  <c r="T11" i="2"/>
  <c r="I11" i="2"/>
  <c r="M11" i="2" s="1"/>
  <c r="L11" i="2" s="1"/>
  <c r="T10" i="2"/>
  <c r="I10" i="2"/>
  <c r="M10" i="2" s="1"/>
  <c r="L10" i="2" s="1"/>
  <c r="T9" i="2"/>
  <c r="I9" i="2"/>
  <c r="K9" i="2" s="1"/>
  <c r="T8" i="2"/>
  <c r="I8" i="2"/>
  <c r="M8" i="2" s="1"/>
  <c r="L8" i="2" s="1"/>
  <c r="T7" i="2"/>
  <c r="I7" i="2"/>
  <c r="K7" i="2" s="1"/>
  <c r="T6" i="2"/>
  <c r="I6" i="2"/>
  <c r="K6" i="2" s="1"/>
  <c r="T5" i="2"/>
  <c r="I5" i="2"/>
  <c r="T4" i="2"/>
  <c r="T3" i="2"/>
  <c r="I3" i="2"/>
  <c r="T2" i="2"/>
  <c r="I2" i="2"/>
  <c r="M30" i="2" l="1"/>
  <c r="L30" i="2" s="1"/>
  <c r="M17" i="2"/>
  <c r="K48" i="2"/>
  <c r="K50" i="2"/>
  <c r="M18" i="2"/>
  <c r="K26" i="2"/>
  <c r="K38" i="2"/>
  <c r="K25" i="2"/>
  <c r="K11" i="2"/>
  <c r="M19" i="2"/>
  <c r="K22" i="2"/>
  <c r="K28" i="2"/>
  <c r="K33" i="2"/>
  <c r="M36" i="2"/>
  <c r="L36" i="2" s="1"/>
  <c r="L25" i="2"/>
  <c r="K36" i="2"/>
  <c r="M22" i="2"/>
  <c r="L22" i="2" s="1"/>
  <c r="M28" i="2"/>
  <c r="L28" i="2" s="1"/>
  <c r="M35" i="2"/>
  <c r="L35" i="2" s="1"/>
  <c r="M39" i="2"/>
  <c r="L39" i="2" s="1"/>
  <c r="L48" i="2"/>
  <c r="K8" i="2"/>
  <c r="K10" i="2"/>
  <c r="K12" i="2"/>
  <c r="K13" i="2"/>
  <c r="K20" i="2"/>
  <c r="K27" i="2"/>
  <c r="M29" i="2"/>
  <c r="L29" i="2" s="1"/>
  <c r="M37" i="2"/>
  <c r="L37" i="2" s="1"/>
  <c r="K40" i="2"/>
  <c r="K42" i="2"/>
  <c r="K47" i="2"/>
  <c r="M49" i="2"/>
  <c r="L49" i="2" s="1"/>
  <c r="L50" i="2"/>
  <c r="L40" i="2"/>
  <c r="L42" i="2"/>
  <c r="L47" i="2"/>
  <c r="K29" i="2"/>
</calcChain>
</file>

<file path=xl/sharedStrings.xml><?xml version="1.0" encoding="utf-8"?>
<sst xmlns="http://schemas.openxmlformats.org/spreadsheetml/2006/main" count="1927" uniqueCount="521">
  <si>
    <t xml:space="preserve">
Transaction
Date</t>
  </si>
  <si>
    <t xml:space="preserve">
Merchant Category Name</t>
  </si>
  <si>
    <t>CATERERS</t>
  </si>
  <si>
    <t>BOOKER LIMITED TELFORD</t>
  </si>
  <si>
    <t>BOOKER LIMITED SHREWSB</t>
  </si>
  <si>
    <t>HARDWARE STORES</t>
  </si>
  <si>
    <t>BUILDING MATERIALS, LUMBER STORES</t>
  </si>
  <si>
    <t>MEN'S AND WOMEN'S CLOTHING STORES</t>
  </si>
  <si>
    <t>COMPUTER SOFTWARE STORES</t>
  </si>
  <si>
    <t>MISCELLANEOUS AND SPECIALTY RETAIL STORES</t>
  </si>
  <si>
    <t>AMZNMktplace</t>
  </si>
  <si>
    <t>HOME SUPPLY WAREHOUSE STORES</t>
  </si>
  <si>
    <t>LAWN AND GARDEN SUPPLY STORES</t>
  </si>
  <si>
    <t>STATIONERY/OFFICE SUPPLIES/PRINTING &amp; WRITING PAP.</t>
  </si>
  <si>
    <t>CARTRIDGE SAVE</t>
  </si>
  <si>
    <t>ELECTRONIC SALES</t>
  </si>
  <si>
    <t>SPORTING GOODS STORES</t>
  </si>
  <si>
    <t>AMZNMKTPLACE AMAZON.CO</t>
  </si>
  <si>
    <t>GROCERY STORES, SUPERMARKETS</t>
  </si>
  <si>
    <t>TESCO STORES 5332</t>
  </si>
  <si>
    <t>HAT CLEANING SHOPS, SHOE REPAIR SHOPS, SHOE SHINE</t>
  </si>
  <si>
    <t>TIMPSON LTD</t>
  </si>
  <si>
    <t>ACCESSORY AND APPAREL STORES-MISCELLANEOUS</t>
  </si>
  <si>
    <t>INDUSTRIAL SUPPLIES NOT ELSEWHERE CLASSIFIED</t>
  </si>
  <si>
    <t>MARKS&amp;SPENCER PLC</t>
  </si>
  <si>
    <t>FABRIC, NEEDLEWORK, PIECE GOODS, AND SEWING STORES</t>
  </si>
  <si>
    <t>SEW 4U</t>
  </si>
  <si>
    <t>GIFT, CARD, NOVELTY AND SOUVENIR SHOPS</t>
  </si>
  <si>
    <t>DIRECT MARKETING-COMBINATION CATALOG/RETAIL MERCH.</t>
  </si>
  <si>
    <t>NEXT DIRECTORY</t>
  </si>
  <si>
    <t>SERVICE STATIONS WITH OR WITHOUT ANCILLARY SERVICE</t>
  </si>
  <si>
    <t>BISHOPS CASTLE SER</t>
  </si>
  <si>
    <t>LODGING-HOTELS,MOTELS,RESORTS-NOT CLASSIFIED</t>
  </si>
  <si>
    <t>PREMIER INN</t>
  </si>
  <si>
    <t>GOVERNMENT SERVICES-NOT ELSEWHERE CLASSIFIED</t>
  </si>
  <si>
    <t>CONSULTING, MANAGEMENT, AND PUBLIC RELATIONS SVCS</t>
  </si>
  <si>
    <t>BUSINESS SERVICES-NOT ELSEWHERE CLASSIFIED</t>
  </si>
  <si>
    <t>DIRECT MARKETING-CONTINUITY/SUBSCRIPTION MERCHANTS</t>
  </si>
  <si>
    <t>PASSENGER RAILWAYS</t>
  </si>
  <si>
    <t>Virgin Trains</t>
  </si>
  <si>
    <t>SP THE FIRE FIGHTERS</t>
  </si>
  <si>
    <t>MISCELLANEOUS PUBLISHING AND PRINTING</t>
  </si>
  <si>
    <t>HARDWARE EQUIPMENT AND SUPPLIES</t>
  </si>
  <si>
    <t>HOUSEHOLD APPLIANCE STORES</t>
  </si>
  <si>
    <t>AUTO &amp; TRUCK DLRS-SALES,SVC, REPRS,PRTS, &amp; LEASING</t>
  </si>
  <si>
    <t>ORGANIZATIONS, MEMBERSHIP-NOT ELSEWHERE CLASSIFIED</t>
  </si>
  <si>
    <t>WWW.CFOASERVICES.CO.UK</t>
  </si>
  <si>
    <t>COMPUTERS, COMPUTER PERIPHERAL EQUIPMENT, SOFTWARE</t>
  </si>
  <si>
    <t>HANDS FREE COMPUTING</t>
  </si>
  <si>
    <t>PROFESSIONAL SERVICES-NOT ELSEWHERE CLASSIFIED</t>
  </si>
  <si>
    <t>VARIETY STORES</t>
  </si>
  <si>
    <t>PAYPAL BOB AMIN</t>
  </si>
  <si>
    <t>CHEMICALS/ALLIED PRODUCTS NOT ELSEWHERE CLASSIFIED</t>
  </si>
  <si>
    <t>DISCOUNT STORES</t>
  </si>
  <si>
    <t>ANTIQUE SHOPS-SALES,REPAIRS,RESTORATION SERVICES</t>
  </si>
  <si>
    <t>PAYPAL BIGDUGLIMIT</t>
  </si>
  <si>
    <t>DISCLOSURE AND BARRING</t>
  </si>
  <si>
    <t>CLAYTON HOTEL BIRMINGH</t>
  </si>
  <si>
    <t>COMPUTER MAIN./REPAIR/SERVICES NOT ELSEWHERE CLASS</t>
  </si>
  <si>
    <t>MENDIT COMPUTER REPAIR</t>
  </si>
  <si>
    <t>COMPUTER NETWORK/INFORMATION SERVICES</t>
  </si>
  <si>
    <t>UKFAST.NET LTD</t>
  </si>
  <si>
    <t>WWW.SURVEYGIZMO.COM</t>
  </si>
  <si>
    <t>ADOBE CREATIVE CLOUD</t>
  </si>
  <si>
    <t>GOOGLE GSUITE_shropsh</t>
  </si>
  <si>
    <t>DIRECT MARKETING-CATALOG MERCHANTS</t>
  </si>
  <si>
    <t>WWW.UK.INSIGHT.COM</t>
  </si>
  <si>
    <t>CHURCH STRETTON LOW FU</t>
  </si>
  <si>
    <t>Department</t>
  </si>
  <si>
    <t>Beneficiary</t>
  </si>
  <si>
    <t xml:space="preserve">
Transaction
Amount (£)</t>
  </si>
  <si>
    <t>TRAINING</t>
  </si>
  <si>
    <t>RESOURCES</t>
  </si>
  <si>
    <t>FLEET</t>
  </si>
  <si>
    <t>EXECUTIVE</t>
  </si>
  <si>
    <t>WORKSHOPS</t>
  </si>
  <si>
    <t>EQUALITY &amp; DIVERSITY</t>
  </si>
  <si>
    <t>PREVENTION</t>
  </si>
  <si>
    <t>ICT</t>
  </si>
  <si>
    <t>HUMAN RESOURCES</t>
  </si>
  <si>
    <t xml:space="preserve">
Posting Date</t>
  </si>
  <si>
    <t>Merchant
Category
Code</t>
  </si>
  <si>
    <t xml:space="preserve">
Merchant</t>
  </si>
  <si>
    <t xml:space="preserve">
Location</t>
  </si>
  <si>
    <t xml:space="preserve">
Transaction
Amount</t>
  </si>
  <si>
    <t>Total</t>
  </si>
  <si>
    <t>VAT</t>
  </si>
  <si>
    <t>Net</t>
  </si>
  <si>
    <t>Description</t>
  </si>
  <si>
    <t>Account Code</t>
  </si>
  <si>
    <t>Cost Centre</t>
  </si>
  <si>
    <t>Subcode</t>
  </si>
  <si>
    <t>Analysis</t>
  </si>
  <si>
    <t>Cardholder Initials</t>
  </si>
  <si>
    <t>Agresso Description</t>
  </si>
  <si>
    <t>04/12/2019</t>
  </si>
  <si>
    <t>05/12/2019</t>
  </si>
  <si>
    <t>5699</t>
  </si>
  <si>
    <t>SP 7BAGS.CO.UK</t>
  </si>
  <si>
    <t>CORBY, LND</t>
  </si>
  <si>
    <t>UK Parcel Service</t>
  </si>
  <si>
    <t>R4201</t>
  </si>
  <si>
    <t>FEAU</t>
  </si>
  <si>
    <t>0000</t>
  </si>
  <si>
    <t>UC1</t>
  </si>
  <si>
    <t>BW</t>
  </si>
  <si>
    <t>Roamlite Extra Large Travel Bags</t>
  </si>
  <si>
    <t>06/12/2019</t>
  </si>
  <si>
    <t>5811</t>
  </si>
  <si>
    <t>SHREWSBURY, GBR</t>
  </si>
  <si>
    <t>Fire ground feeding</t>
  </si>
  <si>
    <t>R4101</t>
  </si>
  <si>
    <t>Z99</t>
  </si>
  <si>
    <t>CW</t>
  </si>
  <si>
    <t>cleaning materials</t>
  </si>
  <si>
    <t>R2701</t>
  </si>
  <si>
    <t>5949</t>
  </si>
  <si>
    <t>SHREWSBURY SY, UNK</t>
  </si>
  <si>
    <t>57.00</t>
  </si>
  <si>
    <t>Repair of water bag/drysuit bag</t>
  </si>
  <si>
    <t>EH</t>
  </si>
  <si>
    <t>7251</t>
  </si>
  <si>
    <t>SHREWSBURY, UNK</t>
  </si>
  <si>
    <t>5.00</t>
  </si>
  <si>
    <t>Shoes laces</t>
  </si>
  <si>
    <t>UC2</t>
  </si>
  <si>
    <t>5411</t>
  </si>
  <si>
    <t>13.75</t>
  </si>
  <si>
    <t>Dettol wipes - stock for cleaning cupboard</t>
  </si>
  <si>
    <t>11/12/2019</t>
  </si>
  <si>
    <t>12/12/2019</t>
  </si>
  <si>
    <t>INTERNET, GBR</t>
  </si>
  <si>
    <t>48.50</t>
  </si>
  <si>
    <t>Flat uniform shoes</t>
  </si>
  <si>
    <t>16/12/2019</t>
  </si>
  <si>
    <t>17/12/2019</t>
  </si>
  <si>
    <t>23.49</t>
  </si>
  <si>
    <t>Trousers</t>
  </si>
  <si>
    <t>18/12/2019</t>
  </si>
  <si>
    <t>19/12/2019</t>
  </si>
  <si>
    <t>5310</t>
  </si>
  <si>
    <t>WWW.ARGOS.CO.UK</t>
  </si>
  <si>
    <t>INTERNET, UNK</t>
  </si>
  <si>
    <t>33.95</t>
  </si>
  <si>
    <t>Mirror for new uniform storage room</t>
  </si>
  <si>
    <t>R4006</t>
  </si>
  <si>
    <t>Other</t>
  </si>
  <si>
    <t>10/12/2019</t>
  </si>
  <si>
    <t>5965</t>
  </si>
  <si>
    <t>ONLINE, GBR</t>
  </si>
  <si>
    <t>Trousers and Shoes</t>
  </si>
  <si>
    <t>5541</t>
  </si>
  <si>
    <t>NEWINGTON SVS</t>
  </si>
  <si>
    <t>CRAVEN ARMS, GBR</t>
  </si>
  <si>
    <t>39.57</t>
  </si>
  <si>
    <t>09/12/2019</t>
  </si>
  <si>
    <t>SUBWAY</t>
  </si>
  <si>
    <t>LUDLOW, GBR</t>
  </si>
  <si>
    <t>120.00</t>
  </si>
  <si>
    <t>Buffet for ILM7 course being held in LU (2 days)</t>
  </si>
  <si>
    <t>R1119</t>
  </si>
  <si>
    <t>FDEV</t>
  </si>
  <si>
    <t>JT</t>
  </si>
  <si>
    <t>4112</t>
  </si>
  <si>
    <t>London, GBR</t>
  </si>
  <si>
    <t>(61.60)</t>
  </si>
  <si>
    <t>refund (-£10 admin fee) for rail fare 30/11/2019</t>
  </si>
  <si>
    <t>R3301</t>
  </si>
  <si>
    <t>FEXE</t>
  </si>
  <si>
    <t>LI</t>
  </si>
  <si>
    <t>TRAINGENIUS.COM</t>
  </si>
  <si>
    <t>LONDON, UNK</t>
  </si>
  <si>
    <t>14.05</t>
  </si>
  <si>
    <t>Rail fare 27/12/2019</t>
  </si>
  <si>
    <t>FMEM</t>
  </si>
  <si>
    <t>31/12/2019</t>
  </si>
  <si>
    <t>01/01/2020</t>
  </si>
  <si>
    <t>Rail Fare 16/01/2020</t>
  </si>
  <si>
    <t>Rail fare 24/01/2020</t>
  </si>
  <si>
    <t>Rail fare 13-15 Jan 2020</t>
  </si>
  <si>
    <t>First class postage for train tickets</t>
  </si>
  <si>
    <t>22/12/2019</t>
  </si>
  <si>
    <t>24/12/2019</t>
  </si>
  <si>
    <t>9399</t>
  </si>
  <si>
    <t>DVLA DUP REG DOC</t>
  </si>
  <si>
    <t>0870 2400 010, UNK</t>
  </si>
  <si>
    <t>25.00</t>
  </si>
  <si>
    <t>Replacement V5C VN65SXP</t>
  </si>
  <si>
    <t>R3016</t>
  </si>
  <si>
    <t>FWRK</t>
  </si>
  <si>
    <t>LTV</t>
  </si>
  <si>
    <t>MB</t>
  </si>
  <si>
    <t>23/12/2019</t>
  </si>
  <si>
    <t>5511</t>
  </si>
  <si>
    <t>DAF SHREWSBURY</t>
  </si>
  <si>
    <t>Lane Fee</t>
  </si>
  <si>
    <t xml:space="preserve">MOT Test </t>
  </si>
  <si>
    <t>7338</t>
  </si>
  <si>
    <t>QUICK COPY,REPRODUCTION AND BLUEPRINTING SERVICES</t>
  </si>
  <si>
    <t>BATTLEFIELD PRINTING G</t>
  </si>
  <si>
    <t>01743 450224, UNK</t>
  </si>
  <si>
    <t>202.00</t>
  </si>
  <si>
    <t>600 LGBT &amp; 600 Femail Firefighters leaflets</t>
  </si>
  <si>
    <t>R4311</t>
  </si>
  <si>
    <t>FEQU</t>
  </si>
  <si>
    <t>NP</t>
  </si>
  <si>
    <t>20/12/2019</t>
  </si>
  <si>
    <t>5045</t>
  </si>
  <si>
    <t>HAYWARDS HEAT, GBR</t>
  </si>
  <si>
    <t>456.00</t>
  </si>
  <si>
    <t>Dragon ProAccess Group V15 Software</t>
  </si>
  <si>
    <t>R4406</t>
  </si>
  <si>
    <t>658.00</t>
  </si>
  <si>
    <t>02/12/2019</t>
  </si>
  <si>
    <t>03/12/2019</t>
  </si>
  <si>
    <t>5331</t>
  </si>
  <si>
    <t>35314369001, GBR</t>
  </si>
  <si>
    <t>5.90</t>
  </si>
  <si>
    <t>8999</t>
  </si>
  <si>
    <t>PAYPAL LONESUKLIMI</t>
  </si>
  <si>
    <t>120.54</t>
  </si>
  <si>
    <t>8099</t>
  </si>
  <si>
    <t>HEALTH PRACTITIONERS, MEDICAL SRVCS-NOT ELSEWHERE</t>
  </si>
  <si>
    <t>PAYPAL VALUEPRODUC</t>
  </si>
  <si>
    <t>54.90</t>
  </si>
  <si>
    <t>5085</t>
  </si>
  <si>
    <t>429.60</t>
  </si>
  <si>
    <t>13/12/2019</t>
  </si>
  <si>
    <t>5921</t>
  </si>
  <si>
    <t>PACKAGE STORES, BEER, WINE, LIQUOR</t>
  </si>
  <si>
    <t>PAYPAL UKBUSINESSS</t>
  </si>
  <si>
    <t>32.16</t>
  </si>
  <si>
    <t>Transport for Wales</t>
  </si>
  <si>
    <t>118.40</t>
  </si>
  <si>
    <t>Rail fare 19/12/2019</t>
  </si>
  <si>
    <t>RH</t>
  </si>
  <si>
    <t>31.80</t>
  </si>
  <si>
    <t>Return rail fare 4-5 Feb 20</t>
  </si>
  <si>
    <t>3811</t>
  </si>
  <si>
    <t>HULL, UNK</t>
  </si>
  <si>
    <t>141.98</t>
  </si>
  <si>
    <t>Accommodation 6/1/2020</t>
  </si>
  <si>
    <t>R4601</t>
  </si>
  <si>
    <t>SAINSBURYS TO YOU 0718</t>
  </si>
  <si>
    <t>46.00</t>
  </si>
  <si>
    <t>Refreshment for the Festival of Carols 18/12/2019</t>
  </si>
  <si>
    <t>R4605</t>
  </si>
  <si>
    <t>5992</t>
  </si>
  <si>
    <t>FLORISTS</t>
  </si>
  <si>
    <t>LIPSTICK AND GIN SHREW</t>
  </si>
  <si>
    <t>34.00</t>
  </si>
  <si>
    <t>Flowers for wife of DCFO on his retirement</t>
  </si>
  <si>
    <t>R1136</t>
  </si>
  <si>
    <t>FHUM</t>
  </si>
  <si>
    <t>7379</t>
  </si>
  <si>
    <t>BURNLEY, GBR</t>
  </si>
  <si>
    <t>919.46</t>
  </si>
  <si>
    <t>Laptops repaired</t>
  </si>
  <si>
    <t>R4501</t>
  </si>
  <si>
    <t>FICT</t>
  </si>
  <si>
    <t>SE</t>
  </si>
  <si>
    <t>66.00</t>
  </si>
  <si>
    <t>Laptop repair</t>
  </si>
  <si>
    <t>5999</t>
  </si>
  <si>
    <t>amazon.co.uk, GBR</t>
  </si>
  <si>
    <t>108.89</t>
  </si>
  <si>
    <t>Lead, monitor stand and rucksacks</t>
  </si>
  <si>
    <t>4816</t>
  </si>
  <si>
    <t>01612153759, GBR</t>
  </si>
  <si>
    <t>30.00</t>
  </si>
  <si>
    <t>Safe DNS</t>
  </si>
  <si>
    <t>R4503</t>
  </si>
  <si>
    <t>MSFT E08009VI8I</t>
  </si>
  <si>
    <t>MSFT AZURE, IRL</t>
  </si>
  <si>
    <t>77.57</t>
  </si>
  <si>
    <t>UAT</t>
  </si>
  <si>
    <t>5732</t>
  </si>
  <si>
    <t>WWW.LAPTOPOUTLET.CO.UK</t>
  </si>
  <si>
    <t>ESSEX, UNK</t>
  </si>
  <si>
    <t>579.99</t>
  </si>
  <si>
    <t>Tablet wall cabinet storage</t>
  </si>
  <si>
    <t>720-4962990, CO</t>
  </si>
  <si>
    <t>114.00</t>
  </si>
  <si>
    <t>Professional license</t>
  </si>
  <si>
    <t>Lenovo charger</t>
  </si>
  <si>
    <t>Klarna Coywood Comput</t>
  </si>
  <si>
    <t>scarborough, GBR</t>
  </si>
  <si>
    <t>Delivery on Lenovo charger</t>
  </si>
  <si>
    <t>02/01/2020</t>
  </si>
  <si>
    <t>03/01/2020</t>
  </si>
  <si>
    <t>5968</t>
  </si>
  <si>
    <t>CC@GOOGLE.COM, IRL</t>
  </si>
  <si>
    <t>23.46</t>
  </si>
  <si>
    <t>Media Library</t>
  </si>
  <si>
    <t>CHURCH STRETT, GBR</t>
  </si>
  <si>
    <t>99.11</t>
  </si>
  <si>
    <t>25/12/2019</t>
  </si>
  <si>
    <t>26/12/2019</t>
  </si>
  <si>
    <t>2.30</t>
  </si>
  <si>
    <t>63.21</t>
  </si>
  <si>
    <t>30/12/2019</t>
  </si>
  <si>
    <t>6.23</t>
  </si>
  <si>
    <t>08/11/2019</t>
  </si>
  <si>
    <t>11/11/2019</t>
  </si>
  <si>
    <t>04/11/2019</t>
  </si>
  <si>
    <t>05/11/2019</t>
  </si>
  <si>
    <t>5611</t>
  </si>
  <si>
    <t>MEN'S AND BOY'S CLOTHING AND ACCESSORIES STORES</t>
  </si>
  <si>
    <t>SLATER MENSWEAR</t>
  </si>
  <si>
    <t>06/11/2019</t>
  </si>
  <si>
    <t>07/11/2019</t>
  </si>
  <si>
    <t>13/11/2019</t>
  </si>
  <si>
    <t>14/11/2019</t>
  </si>
  <si>
    <t>5169</t>
  </si>
  <si>
    <t>AQUASCRIBE</t>
  </si>
  <si>
    <t>08458770776, GBR</t>
  </si>
  <si>
    <t>5691</t>
  </si>
  <si>
    <t>MATALAN</t>
  </si>
  <si>
    <t>18/11/2019</t>
  </si>
  <si>
    <t>19/11/2019</t>
  </si>
  <si>
    <t>20/11/2019</t>
  </si>
  <si>
    <t>NORTH EAST TACKLE</t>
  </si>
  <si>
    <t>15/11/2019</t>
  </si>
  <si>
    <t>22/11/2019</t>
  </si>
  <si>
    <t>25/11/2019</t>
  </si>
  <si>
    <t>THE CLUN GARAGE</t>
  </si>
  <si>
    <t>CLUN, GBR</t>
  </si>
  <si>
    <t>7011</t>
  </si>
  <si>
    <t>DOUBLETREE BY HILTON C</t>
  </si>
  <si>
    <t>CHELTENHAM, GBR</t>
  </si>
  <si>
    <t>29/11/2019</t>
  </si>
  <si>
    <t>SCHOOLS &amp; EDUCATIONAL SVC-NOT ELSEWHERE CLASSIFIED</t>
  </si>
  <si>
    <t>WWW.QUALSAFE.COM</t>
  </si>
  <si>
    <t>12/11/2019</t>
  </si>
  <si>
    <t>PAYPAL GO PACK LTD</t>
  </si>
  <si>
    <t>28/11/2019</t>
  </si>
  <si>
    <t>ORGANIZATIONS, CHARITABLE AND SOCIAL SERVICES</t>
  </si>
  <si>
    <t>GFM GoFndMe Help with</t>
  </si>
  <si>
    <t>26/11/2019</t>
  </si>
  <si>
    <t>01/11/2019</t>
  </si>
  <si>
    <t>WWW.4X90.COM</t>
  </si>
  <si>
    <t>EB ANATOMY OF A FIRE</t>
  </si>
  <si>
    <t>SHROPSHIRE TROPHY AND</t>
  </si>
  <si>
    <t>AMAZON.CO.UK, GBR</t>
  </si>
  <si>
    <t>DVSA</t>
  </si>
  <si>
    <t>21/11/2019</t>
  </si>
  <si>
    <t>HOLIDAY INNS</t>
  </si>
  <si>
    <t>WHITE RIBBON UK</t>
  </si>
  <si>
    <t>PAYPAL LYCODIRECTL</t>
  </si>
  <si>
    <t>PAYPAL ENGRAVING</t>
  </si>
  <si>
    <t>6.79</t>
  </si>
  <si>
    <t>GLASS, PAINT, WALLPAPER STORES</t>
  </si>
  <si>
    <t>WWW.IRONMONGERYDIRECT.</t>
  </si>
  <si>
    <t>BOOK STORES</t>
  </si>
  <si>
    <t>PAYPAL EBAY DARRENRWO</t>
  </si>
  <si>
    <t>16.00</t>
  </si>
  <si>
    <t>27/11/2019</t>
  </si>
  <si>
    <t>PREMIER TRAVEL INN</t>
  </si>
  <si>
    <t>MARRIOTT</t>
  </si>
  <si>
    <t>58.50</t>
  </si>
  <si>
    <t>BRITANNIA INTERNAT</t>
  </si>
  <si>
    <t>STEVENAGE, UNK</t>
  </si>
  <si>
    <t>7311</t>
  </si>
  <si>
    <t>ADVERTISING SERVICES</t>
  </si>
  <si>
    <t>WWW.LETSRECYCLE.COM</t>
  </si>
  <si>
    <t>184.66</t>
  </si>
  <si>
    <t>5734</t>
  </si>
  <si>
    <t>BRITISH DYSLEXIA ASSOC</t>
  </si>
  <si>
    <t>MoonpigUK</t>
  </si>
  <si>
    <t>MSFT &lt;E08009N6OT&gt;</t>
  </si>
  <si>
    <t>23/11/2019</t>
  </si>
  <si>
    <t>TYLERS ONLINE</t>
  </si>
  <si>
    <t>01/12/2019</t>
  </si>
  <si>
    <t>10/11/2019</t>
  </si>
  <si>
    <t>EATING PLACES, RESTAURANTS</t>
  </si>
  <si>
    <t>GREGGS PLC</t>
  </si>
  <si>
    <t>09/11/2019</t>
  </si>
  <si>
    <t>WM MORRISONS STORE</t>
  </si>
  <si>
    <t>BP MOTO DONCASTER F/ST</t>
  </si>
  <si>
    <t>22/10/2019</t>
  </si>
  <si>
    <t>23/10/2019</t>
  </si>
  <si>
    <t>TELFORD, GBR</t>
  </si>
  <si>
    <t>46.71</t>
  </si>
  <si>
    <t>28/10/2019</t>
  </si>
  <si>
    <t>29/10/2019</t>
  </si>
  <si>
    <t>RONTEC TRENCH LOCK</t>
  </si>
  <si>
    <t>TELFORD, UNK</t>
  </si>
  <si>
    <t>383.71</t>
  </si>
  <si>
    <t>17/10/2019</t>
  </si>
  <si>
    <t>18/10/2019</t>
  </si>
  <si>
    <t>5200</t>
  </si>
  <si>
    <t>WICKES SHREWSBURY</t>
  </si>
  <si>
    <t>66.70</t>
  </si>
  <si>
    <t>21/10/2019</t>
  </si>
  <si>
    <t>07/10/2019</t>
  </si>
  <si>
    <t>08/10/2019</t>
  </si>
  <si>
    <t>(45.00)</t>
  </si>
  <si>
    <t>62.00</t>
  </si>
  <si>
    <t>5651</t>
  </si>
  <si>
    <t>FAMILY CLOTHING STORES</t>
  </si>
  <si>
    <t>Klarna simonjersey co</t>
  </si>
  <si>
    <t>Cheadle, GBR</t>
  </si>
  <si>
    <t>96.00</t>
  </si>
  <si>
    <t>BROOKES OUTDOOR LOOK</t>
  </si>
  <si>
    <t>MACCLESFIELD, GBR</t>
  </si>
  <si>
    <t>24.79</t>
  </si>
  <si>
    <t>30/10/2019</t>
  </si>
  <si>
    <t>5932</t>
  </si>
  <si>
    <t>OUTDOOR VALUE</t>
  </si>
  <si>
    <t>07503634776, GBR</t>
  </si>
  <si>
    <t>15/10/2019</t>
  </si>
  <si>
    <t>16/10/2019</t>
  </si>
  <si>
    <t>43.99</t>
  </si>
  <si>
    <t>11/10/2019</t>
  </si>
  <si>
    <t>14/10/2019</t>
  </si>
  <si>
    <t>1.04</t>
  </si>
  <si>
    <t>27/10/2019</t>
  </si>
  <si>
    <t>BISHOPS CASTL, UNK</t>
  </si>
  <si>
    <t>68.40</t>
  </si>
  <si>
    <t>09/10/2019</t>
  </si>
  <si>
    <t>458.15</t>
  </si>
  <si>
    <t>PROTECT DIRECT</t>
  </si>
  <si>
    <t>97.14</t>
  </si>
  <si>
    <t>109.86</t>
  </si>
  <si>
    <t>82.00</t>
  </si>
  <si>
    <t>B &amp; Q 1069</t>
  </si>
  <si>
    <t>8.00</t>
  </si>
  <si>
    <t>31/10/2019</t>
  </si>
  <si>
    <t>7392</t>
  </si>
  <si>
    <t>TVLICENSING.CO.UK</t>
  </si>
  <si>
    <t>3007906071, UNK</t>
  </si>
  <si>
    <t>154.50</t>
  </si>
  <si>
    <t>25/10/2019</t>
  </si>
  <si>
    <t>WWW.TOTALJOBS.COM</t>
  </si>
  <si>
    <t>516.00</t>
  </si>
  <si>
    <t>87.75</t>
  </si>
  <si>
    <t>24/10/2019</t>
  </si>
  <si>
    <t>(19.40)</t>
  </si>
  <si>
    <t>(93.50)</t>
  </si>
  <si>
    <t>207.00</t>
  </si>
  <si>
    <t>10/10/2019</t>
  </si>
  <si>
    <t>223.00</t>
  </si>
  <si>
    <t>63.00</t>
  </si>
  <si>
    <t>20.30</t>
  </si>
  <si>
    <t>168.00</t>
  </si>
  <si>
    <t>04/10/2019</t>
  </si>
  <si>
    <t>2741</t>
  </si>
  <si>
    <t>PAYPAL AURAPRINTUK</t>
  </si>
  <si>
    <t>56.93</t>
  </si>
  <si>
    <t>5211</t>
  </si>
  <si>
    <t>WWW.UKAGGREGATESLTD</t>
  </si>
  <si>
    <t>BARKING, GBR</t>
  </si>
  <si>
    <t>625.20</t>
  </si>
  <si>
    <t>PAYPAL PACKNGSTORE</t>
  </si>
  <si>
    <t>44.44</t>
  </si>
  <si>
    <t>17.64</t>
  </si>
  <si>
    <t>12.99</t>
  </si>
  <si>
    <t>7217</t>
  </si>
  <si>
    <t>CARPET AND UPHOLSTERY CLEANING</t>
  </si>
  <si>
    <t>LASERMASTER LTD</t>
  </si>
  <si>
    <t>REDRUTH, UNK</t>
  </si>
  <si>
    <t>360.00</t>
  </si>
  <si>
    <t>5251</t>
  </si>
  <si>
    <t>PAYPAL TOOLSTATION</t>
  </si>
  <si>
    <t>24.98</t>
  </si>
  <si>
    <t>5065</t>
  </si>
  <si>
    <t>ELECTRICAL PARTS AND EQUIPMENT</t>
  </si>
  <si>
    <t>PAYPAL CPC PRESTON</t>
  </si>
  <si>
    <t>128.32</t>
  </si>
  <si>
    <t>LIVERPOOL, GBR</t>
  </si>
  <si>
    <t>23.00</t>
  </si>
  <si>
    <t>03/10/2019</t>
  </si>
  <si>
    <t>31.60</t>
  </si>
  <si>
    <t>175.20</t>
  </si>
  <si>
    <t>13/10/2019</t>
  </si>
  <si>
    <t>Oyster Auto-top up</t>
  </si>
  <si>
    <t>0343 2221234, UNK</t>
  </si>
  <si>
    <t>20.00</t>
  </si>
  <si>
    <t>14.10</t>
  </si>
  <si>
    <t>22.60</t>
  </si>
  <si>
    <t>CARDIFFCITY, UNK</t>
  </si>
  <si>
    <t>441.96</t>
  </si>
  <si>
    <t>PARK PLAZA RIVERBANK E</t>
  </si>
  <si>
    <t>LONDON, GBR</t>
  </si>
  <si>
    <t>214.80</t>
  </si>
  <si>
    <t>107.50</t>
  </si>
  <si>
    <t>RICARDO-AEA LIMITE</t>
  </si>
  <si>
    <t>SHOREHAM-BY-S, GBR</t>
  </si>
  <si>
    <t>876.00</t>
  </si>
  <si>
    <t>108.00</t>
  </si>
  <si>
    <t>(108.00)</t>
  </si>
  <si>
    <t>106.55</t>
  </si>
  <si>
    <t>05/10/2019</t>
  </si>
  <si>
    <t>ADOBE.LY/BILL, IRL</t>
  </si>
  <si>
    <t>1,416.00</t>
  </si>
  <si>
    <t>335.33</t>
  </si>
  <si>
    <t>PAYPAL RESOLVESERV</t>
  </si>
  <si>
    <t>13.98</t>
  </si>
  <si>
    <t>MSFT E06009BLJK</t>
  </si>
  <si>
    <t>MSBILL.INFO, IRL</t>
  </si>
  <si>
    <t>12.00</t>
  </si>
  <si>
    <t>806.96</t>
  </si>
  <si>
    <t>106.93</t>
  </si>
  <si>
    <t>MICROSOFT OFFICE 365</t>
  </si>
  <si>
    <t>(2.80)</t>
  </si>
  <si>
    <t>MSFT &lt;E08009ERSU&gt;</t>
  </si>
  <si>
    <t>77.47</t>
  </si>
  <si>
    <t>(738.00)</t>
  </si>
  <si>
    <t>BVCKUP2.COM</t>
  </si>
  <si>
    <t>LAUSANNE, DUB</t>
  </si>
  <si>
    <t>120.51</t>
  </si>
  <si>
    <t>WWW.ELECTRICALEXPERIEN</t>
  </si>
  <si>
    <t>5964</t>
  </si>
  <si>
    <t>0844 6925329, UNK</t>
  </si>
  <si>
    <t>172.73</t>
  </si>
  <si>
    <t>Amazon Prime MO7OU4QB4</t>
  </si>
  <si>
    <t>amzn.co.uk/pm, LUX</t>
  </si>
  <si>
    <t>79.00</t>
  </si>
  <si>
    <t>82.48</t>
  </si>
  <si>
    <t>26/10/2019</t>
  </si>
  <si>
    <t>112.80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</si>
</sst>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00.00"/>
  </numFmts>
  <fonts count="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8"/>
      <color rgb="FF000000"/>
      <name val="ARIAL UNICODE MS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0"/>
      <name val="Arial"/>
    </font>
    <font>
      <sz val="8"/>
      <color rgb="FF000000"/>
      <name val="ARIAL UNICODE MS"/>
    </font>
    <font>
      <sz val="8"/>
      <color rgb="FFFF0000"/>
      <name val="ARIAL UNICODE M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D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29">
    <xf numFmtId="0" fontId="19" fillId="0" borderId="0" xfId="0" applyFont="1"/>
    <xf numFmtId="0" fontId="25" fillId="0" borderId="0" xfId="0" applyFont="1"/>
    <xf numFmtId="0" fontId="22" fillId="33" borderId="11" xfId="0" applyFont="1" applyFill="1" applyBorder="1" applyAlignment="1">
      <alignment horizont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wrapText="1"/>
    </xf>
    <xf numFmtId="0" fontId="24" fillId="33" borderId="10" xfId="44" applyFont="1" applyFill="1" applyBorder="1" applyAlignment="1">
      <alignment horizontal="center" vertical="center" wrapText="1"/>
    </xf>
    <xf numFmtId="0" fontId="26" fillId="0" borderId="0" xfId="0" applyFont="1" applyAlignment="1">
      <alignment wrapText="1"/>
    </xf>
    <xf numFmtId="4" fontId="26" fillId="0" borderId="0" xfId="0" applyNumberFormat="1" applyFont="1" applyAlignment="1">
      <alignment horizontal="right" wrapText="1"/>
    </xf>
    <xf numFmtId="4" fontId="27" fillId="0" borderId="0" xfId="0" applyNumberFormat="1" applyFont="1" applyAlignment="1">
      <alignment horizontal="right" wrapText="1"/>
    </xf>
    <xf numFmtId="0" fontId="28" fillId="0" borderId="0" xfId="0" applyFont="1"/>
    <xf numFmtId="0" fontId="22" fillId="33" borderId="12" xfId="0" applyFont="1" applyFill="1" applyBorder="1" applyAlignment="1">
      <alignment horizontal="left" wrapText="1"/>
    </xf>
    <xf numFmtId="0" fontId="22" fillId="33" borderId="12" xfId="0" applyFont="1" applyFill="1" applyBorder="1" applyAlignment="1">
      <alignment horizontal="right" wrapText="1"/>
    </xf>
    <xf numFmtId="4" fontId="22" fillId="33" borderId="13" xfId="0" applyNumberFormat="1" applyFont="1" applyFill="1" applyBorder="1" applyAlignment="1">
      <alignment horizontal="right" wrapText="1"/>
    </xf>
    <xf numFmtId="4" fontId="22" fillId="33" borderId="13" xfId="45" applyNumberFormat="1" applyFont="1" applyFill="1" applyBorder="1" applyAlignment="1">
      <alignment horizontal="center" wrapText="1"/>
    </xf>
    <xf numFmtId="4" fontId="22" fillId="33" borderId="13" xfId="0" applyNumberFormat="1" applyFont="1" applyFill="1" applyBorder="1" applyAlignment="1">
      <alignment horizontal="center" wrapText="1"/>
    </xf>
    <xf numFmtId="0" fontId="22" fillId="33" borderId="13" xfId="0" applyFont="1" applyFill="1" applyBorder="1" applyAlignment="1">
      <alignment horizontal="center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right" wrapText="1"/>
    </xf>
    <xf numFmtId="4" fontId="19" fillId="0" borderId="0" xfId="0" applyNumberFormat="1" applyFont="1"/>
    <xf numFmtId="0" fontId="19" fillId="0" borderId="0" xfId="0" quotePrefix="1" applyFont="1"/>
    <xf numFmtId="0" fontId="30" fillId="0" borderId="0" xfId="0" applyFont="1" applyAlignment="1">
      <alignment horizontal="right" wrapText="1"/>
    </xf>
    <xf numFmtId="164" fontId="29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horizontal="left"/>
    </xf>
    <xf numFmtId="165" fontId="29" fillId="0" borderId="0" xfId="0" applyNumberFormat="1" applyFont="1" applyAlignment="1">
      <alignment horizontal="right" wrapText="1"/>
    </xf>
    <xf numFmtId="4" fontId="19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4" fontId="26" fillId="0" borderId="0" xfId="0" applyNumberFormat="1" applyFont="1" applyAlignment="1">
      <alignment horizontal="left" wrapText="1"/>
    </xf>
    <xf numFmtId="4" fontId="26" fillId="0" borderId="0" xfId="0" applyNumberFormat="1" applyFont="1" applyAlignment="1">
      <alignment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1DED7F35-082C-4C2D-845B-92C286F7A2FB}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2"/>
  <sheetViews>
    <sheetView tabSelected="1" zoomScale="110" zoomScaleNormal="110" workbookViewId="0">
      <selection activeCell="I197" sqref="I197"/>
    </sheetView>
  </sheetViews>
  <sheetFormatPr defaultRowHeight="12.75"/>
  <cols>
    <col min="1" max="1" width="18.5703125" style="1" bestFit="1" customWidth="1"/>
    <col min="2" max="2" width="19" customWidth="1"/>
    <col min="3" max="3" width="36.5703125" bestFit="1" customWidth="1"/>
    <col min="4" max="4" width="23.85546875" bestFit="1" customWidth="1"/>
    <col min="5" max="5" width="10.28515625" bestFit="1" customWidth="1"/>
  </cols>
  <sheetData>
    <row r="1" spans="1:5" ht="33.75">
      <c r="A1" s="3" t="s">
        <v>68</v>
      </c>
      <c r="B1" s="4" t="s">
        <v>0</v>
      </c>
      <c r="C1" s="4" t="s">
        <v>1</v>
      </c>
      <c r="D1" s="5" t="s">
        <v>69</v>
      </c>
      <c r="E1" s="2" t="s">
        <v>70</v>
      </c>
    </row>
    <row r="2" spans="1:5">
      <c r="A2" s="1" t="s">
        <v>71</v>
      </c>
      <c r="B2" s="6" t="s">
        <v>379</v>
      </c>
      <c r="C2" s="6" t="s">
        <v>2</v>
      </c>
      <c r="D2" s="6" t="s">
        <v>3</v>
      </c>
      <c r="E2" s="7">
        <v>46.71</v>
      </c>
    </row>
    <row r="3" spans="1:5" ht="22.5">
      <c r="A3" s="1" t="s">
        <v>71</v>
      </c>
      <c r="B3" s="6" t="s">
        <v>383</v>
      </c>
      <c r="C3" s="6" t="s">
        <v>30</v>
      </c>
      <c r="D3" s="6" t="s">
        <v>385</v>
      </c>
      <c r="E3" s="7">
        <v>383.71</v>
      </c>
    </row>
    <row r="4" spans="1:5">
      <c r="A4" s="1" t="s">
        <v>72</v>
      </c>
      <c r="B4" s="6" t="s">
        <v>388</v>
      </c>
      <c r="C4" s="6" t="s">
        <v>11</v>
      </c>
      <c r="D4" s="6" t="s">
        <v>391</v>
      </c>
      <c r="E4" s="7">
        <v>66.7</v>
      </c>
    </row>
    <row r="5" spans="1:5">
      <c r="A5" s="1" t="s">
        <v>72</v>
      </c>
      <c r="B5" s="6" t="s">
        <v>393</v>
      </c>
      <c r="C5" s="6" t="s">
        <v>11</v>
      </c>
      <c r="D5" s="6" t="s">
        <v>391</v>
      </c>
      <c r="E5" s="7">
        <v>16</v>
      </c>
    </row>
    <row r="6" spans="1:5">
      <c r="A6" s="1" t="s">
        <v>72</v>
      </c>
      <c r="B6" s="6" t="s">
        <v>394</v>
      </c>
      <c r="C6" s="6" t="s">
        <v>18</v>
      </c>
      <c r="D6" s="6" t="s">
        <v>24</v>
      </c>
      <c r="E6" s="8">
        <v>-45</v>
      </c>
    </row>
    <row r="7" spans="1:5" ht="22.5">
      <c r="A7" s="1" t="s">
        <v>72</v>
      </c>
      <c r="B7" s="6" t="s">
        <v>379</v>
      </c>
      <c r="C7" s="6" t="s">
        <v>20</v>
      </c>
      <c r="D7" s="6" t="s">
        <v>21</v>
      </c>
      <c r="E7" s="7">
        <v>62</v>
      </c>
    </row>
    <row r="8" spans="1:5">
      <c r="A8" s="1" t="s">
        <v>72</v>
      </c>
      <c r="B8" s="6" t="s">
        <v>379</v>
      </c>
      <c r="C8" s="6" t="s">
        <v>399</v>
      </c>
      <c r="D8" s="6" t="s">
        <v>400</v>
      </c>
      <c r="E8" s="7">
        <v>96</v>
      </c>
    </row>
    <row r="9" spans="1:5" ht="22.5">
      <c r="A9" s="1" t="s">
        <v>72</v>
      </c>
      <c r="B9" s="6" t="s">
        <v>383</v>
      </c>
      <c r="C9" s="6" t="s">
        <v>307</v>
      </c>
      <c r="D9" s="6" t="s">
        <v>403</v>
      </c>
      <c r="E9" s="7">
        <v>45.62</v>
      </c>
    </row>
    <row r="10" spans="1:5" ht="22.5">
      <c r="A10" s="1" t="s">
        <v>72</v>
      </c>
      <c r="B10" s="6" t="s">
        <v>383</v>
      </c>
      <c r="C10" s="6" t="s">
        <v>307</v>
      </c>
      <c r="D10" s="6" t="s">
        <v>403</v>
      </c>
      <c r="E10" s="7">
        <v>5.99</v>
      </c>
    </row>
    <row r="11" spans="1:5">
      <c r="A11" s="1" t="s">
        <v>72</v>
      </c>
      <c r="B11" s="6" t="s">
        <v>383</v>
      </c>
      <c r="C11" s="6" t="s">
        <v>18</v>
      </c>
      <c r="D11" s="6" t="s">
        <v>24</v>
      </c>
      <c r="E11" s="7">
        <v>24.79</v>
      </c>
    </row>
    <row r="12" spans="1:5" ht="22.5">
      <c r="A12" s="1" t="s">
        <v>72</v>
      </c>
      <c r="B12" s="6" t="s">
        <v>383</v>
      </c>
      <c r="C12" s="6" t="s">
        <v>54</v>
      </c>
      <c r="D12" s="6" t="s">
        <v>408</v>
      </c>
      <c r="E12" s="7">
        <v>149.25</v>
      </c>
    </row>
    <row r="13" spans="1:5" ht="22.5">
      <c r="A13" s="1" t="s">
        <v>72</v>
      </c>
      <c r="B13" s="6" t="s">
        <v>383</v>
      </c>
      <c r="C13" s="6" t="s">
        <v>54</v>
      </c>
      <c r="D13" s="6" t="s">
        <v>408</v>
      </c>
      <c r="E13" s="7">
        <v>6.99</v>
      </c>
    </row>
    <row r="14" spans="1:5" ht="22.5">
      <c r="A14" s="1" t="s">
        <v>72</v>
      </c>
      <c r="B14" s="6" t="s">
        <v>410</v>
      </c>
      <c r="C14" s="6" t="s">
        <v>28</v>
      </c>
      <c r="D14" s="6" t="s">
        <v>29</v>
      </c>
      <c r="E14" s="7">
        <v>43.99</v>
      </c>
    </row>
    <row r="15" spans="1:5" ht="22.5">
      <c r="A15" s="1" t="s">
        <v>73</v>
      </c>
      <c r="B15" s="6" t="s">
        <v>413</v>
      </c>
      <c r="C15" s="6" t="s">
        <v>30</v>
      </c>
      <c r="D15" s="6" t="s">
        <v>325</v>
      </c>
      <c r="E15" s="7">
        <v>1.04</v>
      </c>
    </row>
    <row r="16" spans="1:5" ht="22.5">
      <c r="A16" s="1" t="s">
        <v>73</v>
      </c>
      <c r="B16" s="6" t="s">
        <v>416</v>
      </c>
      <c r="C16" s="6" t="s">
        <v>30</v>
      </c>
      <c r="D16" s="6" t="s">
        <v>31</v>
      </c>
      <c r="E16" s="7">
        <v>68.400000000000006</v>
      </c>
    </row>
    <row r="17" spans="1:5" ht="22.5">
      <c r="A17" s="1" t="s">
        <v>71</v>
      </c>
      <c r="B17" s="6" t="s">
        <v>395</v>
      </c>
      <c r="C17" s="6" t="s">
        <v>32</v>
      </c>
      <c r="D17" s="6" t="s">
        <v>328</v>
      </c>
      <c r="E17" s="7">
        <v>458.15</v>
      </c>
    </row>
    <row r="18" spans="1:5" ht="22.5">
      <c r="A18" s="1" t="s">
        <v>72</v>
      </c>
      <c r="B18" s="6" t="s">
        <v>394</v>
      </c>
      <c r="C18" s="6" t="s">
        <v>23</v>
      </c>
      <c r="D18" s="6" t="s">
        <v>421</v>
      </c>
      <c r="E18" s="7">
        <v>97.14</v>
      </c>
    </row>
    <row r="19" spans="1:5" ht="22.5">
      <c r="A19" s="1" t="s">
        <v>72</v>
      </c>
      <c r="B19" s="6" t="s">
        <v>413</v>
      </c>
      <c r="C19" s="6" t="s">
        <v>52</v>
      </c>
      <c r="D19" s="6" t="s">
        <v>314</v>
      </c>
      <c r="E19" s="7">
        <v>109.86</v>
      </c>
    </row>
    <row r="20" spans="1:5" ht="22.5">
      <c r="A20" s="1" t="s">
        <v>72</v>
      </c>
      <c r="B20" s="6" t="s">
        <v>414</v>
      </c>
      <c r="C20" s="6" t="s">
        <v>20</v>
      </c>
      <c r="D20" s="6" t="s">
        <v>21</v>
      </c>
      <c r="E20" s="7">
        <v>62</v>
      </c>
    </row>
    <row r="21" spans="1:5">
      <c r="A21" s="1" t="s">
        <v>72</v>
      </c>
      <c r="B21" s="6" t="s">
        <v>414</v>
      </c>
      <c r="C21" s="6" t="s">
        <v>7</v>
      </c>
      <c r="D21" s="6" t="s">
        <v>317</v>
      </c>
      <c r="E21" s="7">
        <v>82</v>
      </c>
    </row>
    <row r="22" spans="1:5">
      <c r="A22" s="1" t="s">
        <v>72</v>
      </c>
      <c r="B22" s="6" t="s">
        <v>414</v>
      </c>
      <c r="C22" s="6" t="s">
        <v>11</v>
      </c>
      <c r="D22" s="6" t="s">
        <v>425</v>
      </c>
      <c r="E22" s="7">
        <v>8</v>
      </c>
    </row>
    <row r="23" spans="1:5" ht="22.5">
      <c r="A23" s="1" t="s">
        <v>78</v>
      </c>
      <c r="B23" s="6" t="s">
        <v>384</v>
      </c>
      <c r="C23" s="6" t="s">
        <v>35</v>
      </c>
      <c r="D23" s="6" t="s">
        <v>429</v>
      </c>
      <c r="E23" s="7">
        <v>154.5</v>
      </c>
    </row>
    <row r="24" spans="1:5">
      <c r="A24" s="1" t="s">
        <v>79</v>
      </c>
      <c r="B24" s="6" t="s">
        <v>432</v>
      </c>
      <c r="C24" s="6" t="s">
        <v>363</v>
      </c>
      <c r="D24" s="6" t="s">
        <v>433</v>
      </c>
      <c r="E24" s="7">
        <v>516</v>
      </c>
    </row>
    <row r="25" spans="1:5">
      <c r="A25" s="1" t="s">
        <v>74</v>
      </c>
      <c r="B25" s="6" t="s">
        <v>413</v>
      </c>
      <c r="C25" s="6" t="s">
        <v>38</v>
      </c>
      <c r="D25" s="6" t="s">
        <v>39</v>
      </c>
      <c r="E25" s="7">
        <v>87.75</v>
      </c>
    </row>
    <row r="26" spans="1:5">
      <c r="A26" s="1" t="s">
        <v>74</v>
      </c>
      <c r="B26" s="6" t="s">
        <v>380</v>
      </c>
      <c r="C26" s="6" t="s">
        <v>38</v>
      </c>
      <c r="D26" s="6" t="s">
        <v>39</v>
      </c>
      <c r="E26" s="8">
        <v>-19.399999999999999</v>
      </c>
    </row>
    <row r="27" spans="1:5">
      <c r="A27" s="1" t="s">
        <v>74</v>
      </c>
      <c r="B27" s="6" t="s">
        <v>388</v>
      </c>
      <c r="C27" s="6" t="s">
        <v>363</v>
      </c>
      <c r="D27" s="6" t="s">
        <v>364</v>
      </c>
      <c r="E27" s="7">
        <v>184.66</v>
      </c>
    </row>
    <row r="28" spans="1:5" ht="22.5">
      <c r="A28" s="1" t="s">
        <v>75</v>
      </c>
      <c r="B28" s="6" t="s">
        <v>380</v>
      </c>
      <c r="C28" s="6" t="s">
        <v>9</v>
      </c>
      <c r="D28" s="6" t="s">
        <v>17</v>
      </c>
      <c r="E28" s="7">
        <v>23.4</v>
      </c>
    </row>
    <row r="29" spans="1:5" ht="22.5">
      <c r="A29" s="1" t="s">
        <v>75</v>
      </c>
      <c r="B29" s="6" t="s">
        <v>380</v>
      </c>
      <c r="C29" s="6" t="s">
        <v>9</v>
      </c>
      <c r="D29" s="6" t="s">
        <v>17</v>
      </c>
      <c r="E29" s="7">
        <v>12.48</v>
      </c>
    </row>
    <row r="30" spans="1:5">
      <c r="A30" s="1" t="s">
        <v>74</v>
      </c>
      <c r="B30" s="6" t="s">
        <v>394</v>
      </c>
      <c r="C30" s="6" t="s">
        <v>38</v>
      </c>
      <c r="D30" s="6" t="s">
        <v>39</v>
      </c>
      <c r="E30" s="8">
        <v>-93.5</v>
      </c>
    </row>
    <row r="31" spans="1:5">
      <c r="A31" s="1" t="s">
        <v>74</v>
      </c>
      <c r="B31" s="6" t="s">
        <v>394</v>
      </c>
      <c r="C31" s="6" t="s">
        <v>38</v>
      </c>
      <c r="D31" s="6" t="s">
        <v>39</v>
      </c>
      <c r="E31" s="7">
        <v>207</v>
      </c>
    </row>
    <row r="32" spans="1:5">
      <c r="A32" s="1" t="s">
        <v>74</v>
      </c>
      <c r="B32" s="6" t="s">
        <v>419</v>
      </c>
      <c r="C32" s="6" t="s">
        <v>38</v>
      </c>
      <c r="D32" s="6" t="s">
        <v>39</v>
      </c>
      <c r="E32" s="7">
        <v>223</v>
      </c>
    </row>
    <row r="33" spans="1:5">
      <c r="A33" s="1" t="s">
        <v>74</v>
      </c>
      <c r="B33" s="6" t="s">
        <v>419</v>
      </c>
      <c r="C33" s="6" t="s">
        <v>38</v>
      </c>
      <c r="D33" s="6" t="s">
        <v>39</v>
      </c>
      <c r="E33" s="7">
        <v>63</v>
      </c>
    </row>
    <row r="34" spans="1:5">
      <c r="A34" s="1" t="s">
        <v>74</v>
      </c>
      <c r="B34" s="6" t="s">
        <v>388</v>
      </c>
      <c r="C34" s="6" t="s">
        <v>38</v>
      </c>
      <c r="D34" s="6" t="s">
        <v>39</v>
      </c>
      <c r="E34" s="7">
        <v>20.3</v>
      </c>
    </row>
    <row r="35" spans="1:5" ht="22.5">
      <c r="A35" s="1" t="s">
        <v>76</v>
      </c>
      <c r="B35" s="6" t="s">
        <v>436</v>
      </c>
      <c r="C35" s="6" t="s">
        <v>198</v>
      </c>
      <c r="D35" s="6" t="s">
        <v>199</v>
      </c>
      <c r="E35" s="7">
        <v>168</v>
      </c>
    </row>
    <row r="36" spans="1:5">
      <c r="A36" s="1" t="s">
        <v>72</v>
      </c>
      <c r="B36" s="6" t="s">
        <v>445</v>
      </c>
      <c r="C36" s="6" t="s">
        <v>41</v>
      </c>
      <c r="D36" s="6" t="s">
        <v>447</v>
      </c>
      <c r="E36" s="7">
        <v>56.93</v>
      </c>
    </row>
    <row r="37" spans="1:5">
      <c r="A37" s="1" t="s">
        <v>72</v>
      </c>
      <c r="B37" s="6" t="s">
        <v>445</v>
      </c>
      <c r="C37" s="6" t="s">
        <v>6</v>
      </c>
      <c r="D37" s="6" t="s">
        <v>450</v>
      </c>
      <c r="E37" s="7">
        <v>625.20000000000005</v>
      </c>
    </row>
    <row r="38" spans="1:5" ht="22.5">
      <c r="A38" s="1" t="s">
        <v>72</v>
      </c>
      <c r="B38" s="6" t="s">
        <v>395</v>
      </c>
      <c r="C38" s="6" t="s">
        <v>52</v>
      </c>
      <c r="D38" s="6" t="s">
        <v>453</v>
      </c>
      <c r="E38" s="7">
        <v>44.44</v>
      </c>
    </row>
    <row r="39" spans="1:5">
      <c r="A39" s="1" t="s">
        <v>72</v>
      </c>
      <c r="B39" s="6" t="s">
        <v>440</v>
      </c>
      <c r="C39" s="6" t="s">
        <v>50</v>
      </c>
      <c r="D39" s="6" t="s">
        <v>51</v>
      </c>
      <c r="E39" s="7">
        <v>17.64</v>
      </c>
    </row>
    <row r="40" spans="1:5">
      <c r="A40" s="1" t="s">
        <v>72</v>
      </c>
      <c r="B40" s="6" t="s">
        <v>414</v>
      </c>
      <c r="C40" s="6" t="s">
        <v>50</v>
      </c>
      <c r="D40" s="6" t="s">
        <v>51</v>
      </c>
      <c r="E40" s="7">
        <v>12.99</v>
      </c>
    </row>
    <row r="41" spans="1:5">
      <c r="A41" s="1" t="s">
        <v>72</v>
      </c>
      <c r="B41" s="6" t="s">
        <v>410</v>
      </c>
      <c r="C41" s="6" t="s">
        <v>458</v>
      </c>
      <c r="D41" s="6" t="s">
        <v>459</v>
      </c>
      <c r="E41" s="7">
        <v>360</v>
      </c>
    </row>
    <row r="42" spans="1:5">
      <c r="A42" s="1" t="s">
        <v>72</v>
      </c>
      <c r="B42" s="6" t="s">
        <v>388</v>
      </c>
      <c r="C42" s="6" t="s">
        <v>5</v>
      </c>
      <c r="D42" s="6" t="s">
        <v>463</v>
      </c>
      <c r="E42" s="7">
        <v>24.98</v>
      </c>
    </row>
    <row r="43" spans="1:5">
      <c r="A43" s="1" t="s">
        <v>72</v>
      </c>
      <c r="B43" s="6" t="s">
        <v>393</v>
      </c>
      <c r="C43" s="6" t="s">
        <v>466</v>
      </c>
      <c r="D43" s="6" t="s">
        <v>467</v>
      </c>
      <c r="E43" s="7">
        <v>128.32</v>
      </c>
    </row>
    <row r="44" spans="1:5">
      <c r="A44" s="1" t="s">
        <v>72</v>
      </c>
      <c r="B44" s="6" t="s">
        <v>383</v>
      </c>
      <c r="C44" s="6" t="s">
        <v>50</v>
      </c>
      <c r="D44" s="6" t="s">
        <v>51</v>
      </c>
      <c r="E44" s="7">
        <v>6.79</v>
      </c>
    </row>
    <row r="45" spans="1:5" ht="22.5">
      <c r="A45" s="1" t="s">
        <v>77</v>
      </c>
      <c r="B45" s="6" t="s">
        <v>445</v>
      </c>
      <c r="C45" s="6" t="s">
        <v>34</v>
      </c>
      <c r="D45" s="6" t="s">
        <v>56</v>
      </c>
      <c r="E45" s="7">
        <v>23</v>
      </c>
    </row>
    <row r="46" spans="1:5">
      <c r="A46" s="1" t="s">
        <v>74</v>
      </c>
      <c r="B46" s="6" t="s">
        <v>471</v>
      </c>
      <c r="C46" s="6" t="s">
        <v>38</v>
      </c>
      <c r="D46" s="6" t="s">
        <v>39</v>
      </c>
      <c r="E46" s="7">
        <v>31.6</v>
      </c>
    </row>
    <row r="47" spans="1:5">
      <c r="A47" s="1" t="s">
        <v>74</v>
      </c>
      <c r="B47" s="6" t="s">
        <v>394</v>
      </c>
      <c r="C47" s="6" t="s">
        <v>38</v>
      </c>
      <c r="D47" s="6" t="s">
        <v>39</v>
      </c>
      <c r="E47" s="7">
        <v>175.2</v>
      </c>
    </row>
    <row r="48" spans="1:5">
      <c r="A48" s="1" t="s">
        <v>74</v>
      </c>
      <c r="B48" s="6" t="s">
        <v>474</v>
      </c>
      <c r="C48" s="6" t="s">
        <v>38</v>
      </c>
      <c r="D48" s="6" t="s">
        <v>475</v>
      </c>
      <c r="E48" s="7">
        <v>20</v>
      </c>
    </row>
    <row r="49" spans="1:5">
      <c r="A49" s="1" t="s">
        <v>74</v>
      </c>
      <c r="B49" s="6" t="s">
        <v>410</v>
      </c>
      <c r="C49" s="6" t="s">
        <v>38</v>
      </c>
      <c r="D49" s="6" t="s">
        <v>39</v>
      </c>
      <c r="E49" s="7">
        <v>14.1</v>
      </c>
    </row>
    <row r="50" spans="1:5">
      <c r="A50" s="1" t="s">
        <v>74</v>
      </c>
      <c r="B50" s="6" t="s">
        <v>388</v>
      </c>
      <c r="C50" s="6" t="s">
        <v>38</v>
      </c>
      <c r="D50" s="6" t="s">
        <v>475</v>
      </c>
      <c r="E50" s="7">
        <v>20</v>
      </c>
    </row>
    <row r="51" spans="1:5">
      <c r="A51" s="1" t="s">
        <v>74</v>
      </c>
      <c r="B51" s="6" t="s">
        <v>379</v>
      </c>
      <c r="C51" s="6" t="s">
        <v>38</v>
      </c>
      <c r="D51" s="6" t="s">
        <v>39</v>
      </c>
      <c r="E51" s="7">
        <v>22.6</v>
      </c>
    </row>
    <row r="52" spans="1:5">
      <c r="A52" s="1" t="s">
        <v>74</v>
      </c>
      <c r="B52" s="6" t="s">
        <v>389</v>
      </c>
      <c r="C52" s="6" t="s">
        <v>33</v>
      </c>
      <c r="D52" s="6" t="s">
        <v>33</v>
      </c>
      <c r="E52" s="7">
        <v>441.96</v>
      </c>
    </row>
    <row r="53" spans="1:5" ht="22.5">
      <c r="A53" s="1" t="s">
        <v>74</v>
      </c>
      <c r="B53" s="6" t="s">
        <v>379</v>
      </c>
      <c r="C53" s="6" t="s">
        <v>32</v>
      </c>
      <c r="D53" s="6" t="s">
        <v>482</v>
      </c>
      <c r="E53" s="7">
        <v>214.8</v>
      </c>
    </row>
    <row r="54" spans="1:5">
      <c r="A54" s="1" t="s">
        <v>74</v>
      </c>
      <c r="B54" s="6" t="s">
        <v>379</v>
      </c>
      <c r="C54" s="6" t="s">
        <v>33</v>
      </c>
      <c r="D54" s="6" t="s">
        <v>33</v>
      </c>
      <c r="E54" s="7">
        <v>107.5</v>
      </c>
    </row>
    <row r="55" spans="1:5">
      <c r="A55" s="1" t="s">
        <v>74</v>
      </c>
      <c r="B55" s="6" t="s">
        <v>406</v>
      </c>
      <c r="C55" s="6" t="s">
        <v>33</v>
      </c>
      <c r="D55" s="6" t="s">
        <v>33</v>
      </c>
      <c r="E55" s="7">
        <v>58.5</v>
      </c>
    </row>
    <row r="56" spans="1:5" ht="22.5">
      <c r="A56" s="1" t="s">
        <v>74</v>
      </c>
      <c r="B56" s="6" t="s">
        <v>379</v>
      </c>
      <c r="C56" s="6" t="s">
        <v>35</v>
      </c>
      <c r="D56" s="6" t="s">
        <v>486</v>
      </c>
      <c r="E56" s="7">
        <v>876</v>
      </c>
    </row>
    <row r="57" spans="1:5" ht="22.5">
      <c r="A57" s="1" t="s">
        <v>74</v>
      </c>
      <c r="B57" s="6" t="s">
        <v>379</v>
      </c>
      <c r="C57" s="6" t="s">
        <v>35</v>
      </c>
      <c r="D57" s="6" t="s">
        <v>486</v>
      </c>
      <c r="E57" s="7">
        <v>108</v>
      </c>
    </row>
    <row r="58" spans="1:5" ht="22.5">
      <c r="A58" s="1" t="s">
        <v>74</v>
      </c>
      <c r="B58" s="6" t="s">
        <v>379</v>
      </c>
      <c r="C58" s="6" t="s">
        <v>35</v>
      </c>
      <c r="D58" s="6" t="s">
        <v>486</v>
      </c>
      <c r="E58" s="8">
        <v>-108</v>
      </c>
    </row>
    <row r="59" spans="1:5" ht="22.5">
      <c r="A59" s="1" t="s">
        <v>78</v>
      </c>
      <c r="B59" s="6" t="s">
        <v>471</v>
      </c>
      <c r="C59" s="6" t="s">
        <v>9</v>
      </c>
      <c r="D59" s="6" t="s">
        <v>17</v>
      </c>
      <c r="E59" s="7">
        <v>106.55</v>
      </c>
    </row>
    <row r="60" spans="1:5">
      <c r="A60" s="1" t="s">
        <v>78</v>
      </c>
      <c r="B60" s="6" t="s">
        <v>492</v>
      </c>
      <c r="C60" s="6" t="s">
        <v>8</v>
      </c>
      <c r="D60" s="6" t="s">
        <v>63</v>
      </c>
      <c r="E60" s="7">
        <v>1416</v>
      </c>
    </row>
    <row r="61" spans="1:5" ht="22.5">
      <c r="A61" s="1" t="s">
        <v>78</v>
      </c>
      <c r="B61" s="6" t="s">
        <v>394</v>
      </c>
      <c r="C61" s="6" t="s">
        <v>58</v>
      </c>
      <c r="D61" s="6" t="s">
        <v>59</v>
      </c>
      <c r="E61" s="7">
        <v>335.33</v>
      </c>
    </row>
    <row r="62" spans="1:5" ht="22.5">
      <c r="A62" s="1" t="s">
        <v>78</v>
      </c>
      <c r="B62" s="6" t="s">
        <v>394</v>
      </c>
      <c r="C62" s="6" t="s">
        <v>49</v>
      </c>
      <c r="D62" s="6" t="s">
        <v>496</v>
      </c>
      <c r="E62" s="7">
        <v>13.98</v>
      </c>
    </row>
    <row r="63" spans="1:5" ht="22.5">
      <c r="A63" s="1" t="s">
        <v>78</v>
      </c>
      <c r="B63" s="6" t="s">
        <v>419</v>
      </c>
      <c r="C63" s="6" t="s">
        <v>47</v>
      </c>
      <c r="D63" s="6" t="s">
        <v>498</v>
      </c>
      <c r="E63" s="7">
        <v>12</v>
      </c>
    </row>
    <row r="64" spans="1:5" ht="22.5">
      <c r="A64" s="1" t="s">
        <v>78</v>
      </c>
      <c r="B64" s="6" t="s">
        <v>413</v>
      </c>
      <c r="C64" s="6" t="s">
        <v>9</v>
      </c>
      <c r="D64" s="6" t="s">
        <v>17</v>
      </c>
      <c r="E64" s="7">
        <v>806.96</v>
      </c>
    </row>
    <row r="65" spans="1:5" ht="22.5">
      <c r="A65" s="1" t="s">
        <v>78</v>
      </c>
      <c r="B65" s="6" t="s">
        <v>411</v>
      </c>
      <c r="C65" s="6" t="s">
        <v>9</v>
      </c>
      <c r="D65" s="6" t="s">
        <v>17</v>
      </c>
      <c r="E65" s="7">
        <v>106.93</v>
      </c>
    </row>
    <row r="66" spans="1:5" ht="22.5">
      <c r="A66" s="1" t="s">
        <v>78</v>
      </c>
      <c r="B66" s="6" t="s">
        <v>393</v>
      </c>
      <c r="C66" s="6" t="s">
        <v>47</v>
      </c>
      <c r="D66" s="6" t="s">
        <v>503</v>
      </c>
      <c r="E66" s="8">
        <v>-2.8</v>
      </c>
    </row>
    <row r="67" spans="1:5" ht="22.5">
      <c r="A67" s="1" t="s">
        <v>78</v>
      </c>
      <c r="B67" s="6" t="s">
        <v>380</v>
      </c>
      <c r="C67" s="6" t="s">
        <v>49</v>
      </c>
      <c r="D67" s="6" t="s">
        <v>62</v>
      </c>
      <c r="E67" s="7">
        <v>114</v>
      </c>
    </row>
    <row r="68" spans="1:5" ht="22.5">
      <c r="A68" s="1" t="s">
        <v>78</v>
      </c>
      <c r="B68" s="6" t="s">
        <v>380</v>
      </c>
      <c r="C68" s="6" t="s">
        <v>47</v>
      </c>
      <c r="D68" s="6" t="s">
        <v>505</v>
      </c>
      <c r="E68" s="7">
        <v>77.47</v>
      </c>
    </row>
    <row r="69" spans="1:5" ht="22.5">
      <c r="A69" s="1" t="s">
        <v>78</v>
      </c>
      <c r="B69" s="6" t="s">
        <v>436</v>
      </c>
      <c r="C69" s="6" t="s">
        <v>9</v>
      </c>
      <c r="D69" s="6" t="s">
        <v>17</v>
      </c>
      <c r="E69" s="8">
        <v>-738</v>
      </c>
    </row>
    <row r="70" spans="1:5">
      <c r="A70" s="1" t="s">
        <v>78</v>
      </c>
      <c r="B70" s="6" t="s">
        <v>384</v>
      </c>
      <c r="C70" s="6" t="s">
        <v>8</v>
      </c>
      <c r="D70" s="6" t="s">
        <v>508</v>
      </c>
      <c r="E70" s="7">
        <v>120.51</v>
      </c>
    </row>
    <row r="71" spans="1:5">
      <c r="A71" s="1" t="s">
        <v>78</v>
      </c>
      <c r="B71" s="6" t="s">
        <v>406</v>
      </c>
      <c r="C71" s="6" t="s">
        <v>15</v>
      </c>
      <c r="D71" s="6" t="s">
        <v>511</v>
      </c>
      <c r="E71" s="7">
        <v>658</v>
      </c>
    </row>
    <row r="72" spans="1:5">
      <c r="A72" s="1" t="s">
        <v>78</v>
      </c>
      <c r="B72" s="6" t="s">
        <v>389</v>
      </c>
      <c r="C72" s="6" t="s">
        <v>65</v>
      </c>
      <c r="D72" s="6" t="s">
        <v>66</v>
      </c>
      <c r="E72" s="7">
        <v>172.73</v>
      </c>
    </row>
    <row r="73" spans="1:5" ht="22.5">
      <c r="A73" s="1" t="s">
        <v>78</v>
      </c>
      <c r="B73" s="6" t="s">
        <v>380</v>
      </c>
      <c r="C73" s="6" t="s">
        <v>37</v>
      </c>
      <c r="D73" s="6" t="s">
        <v>515</v>
      </c>
      <c r="E73" s="7">
        <v>79</v>
      </c>
    </row>
    <row r="74" spans="1:5" ht="22.5">
      <c r="A74" s="1" t="s">
        <v>73</v>
      </c>
      <c r="B74" s="6" t="s">
        <v>410</v>
      </c>
      <c r="C74" s="6" t="s">
        <v>30</v>
      </c>
      <c r="D74" s="6" t="s">
        <v>67</v>
      </c>
      <c r="E74" s="7">
        <v>82.48</v>
      </c>
    </row>
    <row r="75" spans="1:5" ht="22.5">
      <c r="A75" s="1" t="s">
        <v>73</v>
      </c>
      <c r="B75" s="6" t="s">
        <v>519</v>
      </c>
      <c r="C75" s="6" t="s">
        <v>30</v>
      </c>
      <c r="D75" s="6" t="s">
        <v>67</v>
      </c>
      <c r="E75" s="7">
        <v>112.8</v>
      </c>
    </row>
    <row r="76" spans="1:5">
      <c r="A76" s="1" t="s">
        <v>72</v>
      </c>
      <c r="B76" s="6" t="s">
        <v>302</v>
      </c>
      <c r="C76" s="6" t="s">
        <v>2</v>
      </c>
      <c r="D76" s="6" t="s">
        <v>4</v>
      </c>
      <c r="E76" s="26">
        <v>115.94</v>
      </c>
    </row>
    <row r="77" spans="1:5">
      <c r="A77" s="1" t="s">
        <v>72</v>
      </c>
      <c r="B77" s="6" t="s">
        <v>302</v>
      </c>
      <c r="C77" s="6" t="s">
        <v>2</v>
      </c>
      <c r="D77" s="6" t="s">
        <v>4</v>
      </c>
      <c r="E77" s="26">
        <v>81.48</v>
      </c>
    </row>
    <row r="78" spans="1:5" ht="22.5">
      <c r="A78" s="1" t="s">
        <v>72</v>
      </c>
      <c r="B78" s="6" t="s">
        <v>304</v>
      </c>
      <c r="C78" s="6" t="s">
        <v>307</v>
      </c>
      <c r="D78" s="6" t="s">
        <v>308</v>
      </c>
      <c r="E78" s="7">
        <v>196.99</v>
      </c>
    </row>
    <row r="79" spans="1:5" ht="22.5">
      <c r="A79" s="1" t="s">
        <v>72</v>
      </c>
      <c r="B79" s="6" t="s">
        <v>309</v>
      </c>
      <c r="C79" s="6" t="s">
        <v>25</v>
      </c>
      <c r="D79" s="6" t="s">
        <v>26</v>
      </c>
      <c r="E79" s="7">
        <v>234</v>
      </c>
    </row>
    <row r="80" spans="1:5">
      <c r="A80" s="1" t="s">
        <v>72</v>
      </c>
      <c r="B80" s="6" t="s">
        <v>302</v>
      </c>
      <c r="C80" s="6" t="s">
        <v>18</v>
      </c>
      <c r="D80" s="6" t="s">
        <v>24</v>
      </c>
      <c r="E80" s="7">
        <v>48.5</v>
      </c>
    </row>
    <row r="81" spans="1:5" ht="22.5">
      <c r="A81" s="1" t="s">
        <v>72</v>
      </c>
      <c r="B81" s="6" t="s">
        <v>311</v>
      </c>
      <c r="C81" s="6" t="s">
        <v>52</v>
      </c>
      <c r="D81" s="6" t="s">
        <v>314</v>
      </c>
      <c r="E81" s="7">
        <v>75.3</v>
      </c>
    </row>
    <row r="82" spans="1:5">
      <c r="A82" s="1" t="s">
        <v>72</v>
      </c>
      <c r="B82" s="6" t="s">
        <v>311</v>
      </c>
      <c r="C82" s="6" t="s">
        <v>7</v>
      </c>
      <c r="D82" s="6" t="s">
        <v>317</v>
      </c>
      <c r="E82" s="7">
        <v>136</v>
      </c>
    </row>
    <row r="83" spans="1:5" ht="22.5">
      <c r="A83" s="1" t="s">
        <v>72</v>
      </c>
      <c r="B83" s="6" t="s">
        <v>318</v>
      </c>
      <c r="C83" s="6" t="s">
        <v>13</v>
      </c>
      <c r="D83" s="6" t="s">
        <v>14</v>
      </c>
      <c r="E83" s="7">
        <v>70.08</v>
      </c>
    </row>
    <row r="84" spans="1:5">
      <c r="A84" s="1" t="s">
        <v>72</v>
      </c>
      <c r="B84" s="6" t="s">
        <v>319</v>
      </c>
      <c r="C84" s="6" t="s">
        <v>16</v>
      </c>
      <c r="D84" s="6" t="s">
        <v>321</v>
      </c>
      <c r="E84" s="7">
        <v>17.489999999999998</v>
      </c>
    </row>
    <row r="85" spans="1:5" ht="22.5">
      <c r="A85" s="1" t="s">
        <v>73</v>
      </c>
      <c r="B85" s="6" t="s">
        <v>312</v>
      </c>
      <c r="C85" s="6" t="s">
        <v>30</v>
      </c>
      <c r="D85" s="6" t="s">
        <v>152</v>
      </c>
      <c r="E85" s="7">
        <v>27.59</v>
      </c>
    </row>
    <row r="86" spans="1:5" ht="22.5">
      <c r="A86" s="1" t="s">
        <v>73</v>
      </c>
      <c r="B86" s="6" t="s">
        <v>323</v>
      </c>
      <c r="C86" s="6" t="s">
        <v>30</v>
      </c>
      <c r="D86" s="6" t="s">
        <v>325</v>
      </c>
      <c r="E86" s="7">
        <v>30.09</v>
      </c>
    </row>
    <row r="87" spans="1:5" ht="22.5">
      <c r="A87" s="1" t="s">
        <v>71</v>
      </c>
      <c r="B87" s="6" t="s">
        <v>302</v>
      </c>
      <c r="C87" s="6" t="s">
        <v>32</v>
      </c>
      <c r="D87" s="6" t="s">
        <v>328</v>
      </c>
      <c r="E87" s="7">
        <v>72.8</v>
      </c>
    </row>
    <row r="88" spans="1:5" ht="22.5">
      <c r="A88" s="1" t="s">
        <v>71</v>
      </c>
      <c r="B88" s="6" t="s">
        <v>322</v>
      </c>
      <c r="C88" s="6" t="s">
        <v>32</v>
      </c>
      <c r="D88" s="6" t="s">
        <v>328</v>
      </c>
      <c r="E88" s="7">
        <v>582.4</v>
      </c>
    </row>
    <row r="89" spans="1:5" ht="22.5">
      <c r="A89" s="1" t="s">
        <v>71</v>
      </c>
      <c r="B89" s="6" t="s">
        <v>323</v>
      </c>
      <c r="C89" s="6" t="s">
        <v>32</v>
      </c>
      <c r="D89" s="6" t="s">
        <v>328</v>
      </c>
      <c r="E89" s="7">
        <v>574.45000000000005</v>
      </c>
    </row>
    <row r="90" spans="1:5" ht="22.5">
      <c r="A90" s="1" t="s">
        <v>71</v>
      </c>
      <c r="B90" s="6" t="s">
        <v>330</v>
      </c>
      <c r="C90" s="6" t="s">
        <v>32</v>
      </c>
      <c r="D90" s="6" t="s">
        <v>328</v>
      </c>
      <c r="E90" s="7">
        <v>372.35</v>
      </c>
    </row>
    <row r="91" spans="1:5" ht="22.5">
      <c r="A91" s="1" t="s">
        <v>71</v>
      </c>
      <c r="B91" s="6" t="s">
        <v>322</v>
      </c>
      <c r="C91" s="6" t="s">
        <v>331</v>
      </c>
      <c r="D91" s="6" t="s">
        <v>332</v>
      </c>
      <c r="E91" s="7">
        <v>349.58</v>
      </c>
    </row>
    <row r="92" spans="1:5">
      <c r="A92" s="1" t="s">
        <v>74</v>
      </c>
      <c r="B92" s="6" t="s">
        <v>303</v>
      </c>
      <c r="C92" s="6" t="s">
        <v>248</v>
      </c>
      <c r="D92" s="6" t="s">
        <v>334</v>
      </c>
      <c r="E92" s="7">
        <v>139.80000000000001</v>
      </c>
    </row>
    <row r="93" spans="1:5" ht="22.5">
      <c r="A93" s="1" t="s">
        <v>74</v>
      </c>
      <c r="B93" s="6" t="s">
        <v>335</v>
      </c>
      <c r="C93" s="6" t="s">
        <v>336</v>
      </c>
      <c r="D93" s="6" t="s">
        <v>337</v>
      </c>
      <c r="E93" s="7">
        <v>100</v>
      </c>
    </row>
    <row r="94" spans="1:5">
      <c r="A94" s="1" t="s">
        <v>74</v>
      </c>
      <c r="B94" s="6" t="s">
        <v>324</v>
      </c>
      <c r="C94" s="6" t="s">
        <v>38</v>
      </c>
      <c r="D94" s="6" t="s">
        <v>39</v>
      </c>
      <c r="E94" s="7">
        <v>14.05</v>
      </c>
    </row>
    <row r="95" spans="1:5">
      <c r="A95" s="1" t="s">
        <v>74</v>
      </c>
      <c r="B95" s="6" t="s">
        <v>324</v>
      </c>
      <c r="C95" s="6" t="s">
        <v>38</v>
      </c>
      <c r="D95" s="6" t="s">
        <v>39</v>
      </c>
      <c r="E95" s="7">
        <v>71.599999999999994</v>
      </c>
    </row>
    <row r="96" spans="1:5">
      <c r="A96" s="1" t="s">
        <v>74</v>
      </c>
      <c r="B96" s="6" t="s">
        <v>320</v>
      </c>
      <c r="C96" s="6" t="s">
        <v>33</v>
      </c>
      <c r="D96" s="6" t="s">
        <v>33</v>
      </c>
      <c r="E96" s="7">
        <v>139</v>
      </c>
    </row>
    <row r="97" spans="1:5">
      <c r="A97" s="1" t="s">
        <v>74</v>
      </c>
      <c r="B97" s="6" t="s">
        <v>339</v>
      </c>
      <c r="C97" s="6" t="s">
        <v>42</v>
      </c>
      <c r="D97" s="6" t="s">
        <v>340</v>
      </c>
      <c r="E97" s="7">
        <v>272.33999999999997</v>
      </c>
    </row>
    <row r="98" spans="1:5" ht="22.5">
      <c r="A98" s="1" t="s">
        <v>74</v>
      </c>
      <c r="B98" s="6" t="s">
        <v>305</v>
      </c>
      <c r="C98" s="6" t="s">
        <v>36</v>
      </c>
      <c r="D98" s="6" t="s">
        <v>341</v>
      </c>
      <c r="E98" s="7">
        <v>270</v>
      </c>
    </row>
    <row r="99" spans="1:5">
      <c r="A99" s="1" t="s">
        <v>74</v>
      </c>
      <c r="B99" s="6" t="s">
        <v>302</v>
      </c>
      <c r="C99" s="6" t="s">
        <v>16</v>
      </c>
      <c r="D99" s="6" t="s">
        <v>342</v>
      </c>
      <c r="E99" s="7">
        <v>18</v>
      </c>
    </row>
    <row r="100" spans="1:5" ht="22.5">
      <c r="A100" s="1" t="s">
        <v>75</v>
      </c>
      <c r="B100" s="6" t="s">
        <v>333</v>
      </c>
      <c r="C100" s="6" t="s">
        <v>9</v>
      </c>
      <c r="D100" s="6" t="s">
        <v>17</v>
      </c>
      <c r="E100" s="8">
        <v>-12.48</v>
      </c>
    </row>
    <row r="101" spans="1:5" ht="22.5">
      <c r="A101" s="1" t="s">
        <v>75</v>
      </c>
      <c r="B101" s="6" t="s">
        <v>319</v>
      </c>
      <c r="C101" s="6" t="s">
        <v>34</v>
      </c>
      <c r="D101" s="6" t="s">
        <v>344</v>
      </c>
      <c r="E101" s="7">
        <v>91</v>
      </c>
    </row>
    <row r="102" spans="1:5" ht="22.5">
      <c r="A102" s="1" t="s">
        <v>75</v>
      </c>
      <c r="B102" s="6" t="s">
        <v>330</v>
      </c>
      <c r="C102" s="6" t="s">
        <v>34</v>
      </c>
      <c r="D102" s="6" t="s">
        <v>344</v>
      </c>
      <c r="E102" s="8">
        <v>-91</v>
      </c>
    </row>
    <row r="103" spans="1:5">
      <c r="A103" s="1" t="s">
        <v>74</v>
      </c>
      <c r="B103" s="6" t="s">
        <v>320</v>
      </c>
      <c r="C103" s="6" t="s">
        <v>38</v>
      </c>
      <c r="D103" s="6" t="s">
        <v>39</v>
      </c>
      <c r="E103" s="7">
        <v>13.4</v>
      </c>
    </row>
    <row r="104" spans="1:5">
      <c r="A104" s="1" t="s">
        <v>74</v>
      </c>
      <c r="B104" s="6" t="s">
        <v>345</v>
      </c>
      <c r="C104" s="6" t="s">
        <v>38</v>
      </c>
      <c r="D104" s="6" t="s">
        <v>39</v>
      </c>
      <c r="E104" s="7">
        <v>15.8</v>
      </c>
    </row>
    <row r="105" spans="1:5">
      <c r="A105" s="1" t="s">
        <v>74</v>
      </c>
      <c r="B105" s="6" t="s">
        <v>323</v>
      </c>
      <c r="C105" s="6" t="s">
        <v>38</v>
      </c>
      <c r="D105" s="6" t="s">
        <v>39</v>
      </c>
      <c r="E105" s="7">
        <v>18.3</v>
      </c>
    </row>
    <row r="106" spans="1:5">
      <c r="A106" s="1" t="s">
        <v>74</v>
      </c>
      <c r="B106" s="6" t="s">
        <v>309</v>
      </c>
      <c r="C106" s="6" t="s">
        <v>346</v>
      </c>
      <c r="D106" s="6" t="s">
        <v>346</v>
      </c>
      <c r="E106" s="7">
        <v>98.99</v>
      </c>
    </row>
    <row r="107" spans="1:5">
      <c r="A107" s="1" t="s">
        <v>74</v>
      </c>
      <c r="B107" s="6" t="s">
        <v>330</v>
      </c>
      <c r="C107" s="6" t="s">
        <v>346</v>
      </c>
      <c r="D107" s="6" t="s">
        <v>346</v>
      </c>
      <c r="E107" s="7">
        <v>158</v>
      </c>
    </row>
    <row r="108" spans="1:5">
      <c r="A108" s="1" t="s">
        <v>74</v>
      </c>
      <c r="B108" s="6" t="s">
        <v>330</v>
      </c>
      <c r="C108" s="6" t="s">
        <v>346</v>
      </c>
      <c r="D108" s="6" t="s">
        <v>346</v>
      </c>
      <c r="E108" s="7">
        <v>158</v>
      </c>
    </row>
    <row r="109" spans="1:5" ht="22.5">
      <c r="A109" s="1" t="s">
        <v>74</v>
      </c>
      <c r="B109" s="6" t="s">
        <v>345</v>
      </c>
      <c r="C109" s="6" t="s">
        <v>45</v>
      </c>
      <c r="D109" s="6" t="s">
        <v>46</v>
      </c>
      <c r="E109" s="7">
        <v>180</v>
      </c>
    </row>
    <row r="110" spans="1:5">
      <c r="A110" s="1" t="s">
        <v>76</v>
      </c>
      <c r="B110" s="6" t="s">
        <v>312</v>
      </c>
      <c r="C110" s="6" t="s">
        <v>7</v>
      </c>
      <c r="D110" s="6" t="s">
        <v>347</v>
      </c>
      <c r="E110" s="7">
        <v>203.5</v>
      </c>
    </row>
    <row r="111" spans="1:5" ht="22.5">
      <c r="A111" s="1" t="s">
        <v>72</v>
      </c>
      <c r="B111" s="6" t="s">
        <v>339</v>
      </c>
      <c r="C111" s="6" t="s">
        <v>52</v>
      </c>
      <c r="D111" s="6" t="s">
        <v>348</v>
      </c>
      <c r="E111" s="7">
        <v>209.96</v>
      </c>
    </row>
    <row r="112" spans="1:5">
      <c r="A112" s="1" t="s">
        <v>72</v>
      </c>
      <c r="B112" s="6" t="s">
        <v>304</v>
      </c>
      <c r="C112" s="6" t="s">
        <v>12</v>
      </c>
      <c r="D112" s="6" t="s">
        <v>349</v>
      </c>
      <c r="E112" s="7">
        <v>12.27</v>
      </c>
    </row>
    <row r="113" spans="1:5">
      <c r="A113" s="1" t="s">
        <v>72</v>
      </c>
      <c r="B113" s="6" t="s">
        <v>304</v>
      </c>
      <c r="C113" s="6" t="s">
        <v>50</v>
      </c>
      <c r="D113" s="6" t="s">
        <v>51</v>
      </c>
      <c r="E113" s="7">
        <v>9.89</v>
      </c>
    </row>
    <row r="114" spans="1:5">
      <c r="A114" s="1" t="s">
        <v>72</v>
      </c>
      <c r="B114" s="6" t="s">
        <v>309</v>
      </c>
      <c r="C114" s="6" t="s">
        <v>50</v>
      </c>
      <c r="D114" s="6" t="s">
        <v>51</v>
      </c>
      <c r="E114" s="7">
        <v>5.24</v>
      </c>
    </row>
    <row r="115" spans="1:5">
      <c r="A115" s="1" t="s">
        <v>72</v>
      </c>
      <c r="B115" s="6" t="s">
        <v>333</v>
      </c>
      <c r="C115" s="6" t="s">
        <v>50</v>
      </c>
      <c r="D115" s="6" t="s">
        <v>51</v>
      </c>
      <c r="E115" s="7">
        <v>6.79</v>
      </c>
    </row>
    <row r="116" spans="1:5">
      <c r="A116" s="1" t="s">
        <v>72</v>
      </c>
      <c r="B116" s="6" t="s">
        <v>312</v>
      </c>
      <c r="C116" s="6" t="s">
        <v>351</v>
      </c>
      <c r="D116" s="6" t="s">
        <v>352</v>
      </c>
      <c r="E116" s="7">
        <v>69</v>
      </c>
    </row>
    <row r="117" spans="1:5">
      <c r="A117" s="1" t="s">
        <v>72</v>
      </c>
      <c r="B117" s="6" t="s">
        <v>322</v>
      </c>
      <c r="C117" s="6" t="s">
        <v>50</v>
      </c>
      <c r="D117" s="6" t="s">
        <v>51</v>
      </c>
      <c r="E117" s="7">
        <v>21.2</v>
      </c>
    </row>
    <row r="118" spans="1:5" ht="22.5">
      <c r="A118" s="1" t="s">
        <v>72</v>
      </c>
      <c r="B118" s="6" t="s">
        <v>319</v>
      </c>
      <c r="C118" s="6" t="s">
        <v>52</v>
      </c>
      <c r="D118" s="6" t="s">
        <v>348</v>
      </c>
      <c r="E118" s="7">
        <v>62.48</v>
      </c>
    </row>
    <row r="119" spans="1:5">
      <c r="A119" s="1" t="s">
        <v>72</v>
      </c>
      <c r="B119" s="6" t="s">
        <v>319</v>
      </c>
      <c r="C119" s="6" t="s">
        <v>353</v>
      </c>
      <c r="D119" s="6" t="s">
        <v>354</v>
      </c>
      <c r="E119" s="7">
        <v>16</v>
      </c>
    </row>
    <row r="120" spans="1:5">
      <c r="A120" s="1" t="s">
        <v>72</v>
      </c>
      <c r="B120" s="6" t="s">
        <v>320</v>
      </c>
      <c r="C120" s="6" t="s">
        <v>351</v>
      </c>
      <c r="D120" s="6" t="s">
        <v>352</v>
      </c>
      <c r="E120" s="7">
        <v>66.48</v>
      </c>
    </row>
    <row r="121" spans="1:5">
      <c r="A121" s="1" t="s">
        <v>72</v>
      </c>
      <c r="B121" s="6" t="s">
        <v>356</v>
      </c>
      <c r="C121" s="6" t="s">
        <v>53</v>
      </c>
      <c r="D121" s="6" t="s">
        <v>141</v>
      </c>
      <c r="E121" s="7">
        <v>258.93</v>
      </c>
    </row>
    <row r="122" spans="1:5">
      <c r="A122" s="1" t="s">
        <v>72</v>
      </c>
      <c r="B122" s="27">
        <v>43801</v>
      </c>
      <c r="C122" s="6" t="s">
        <v>50</v>
      </c>
      <c r="D122" s="6" t="s">
        <v>51</v>
      </c>
      <c r="E122" s="7">
        <v>5.9</v>
      </c>
    </row>
    <row r="123" spans="1:5">
      <c r="A123" s="1" t="s">
        <v>74</v>
      </c>
      <c r="B123" s="6" t="s">
        <v>305</v>
      </c>
      <c r="C123" s="6" t="s">
        <v>38</v>
      </c>
      <c r="D123" s="6" t="s">
        <v>39</v>
      </c>
      <c r="E123" s="7">
        <v>100</v>
      </c>
    </row>
    <row r="124" spans="1:5">
      <c r="A124" s="1" t="s">
        <v>74</v>
      </c>
      <c r="B124" s="6" t="s">
        <v>305</v>
      </c>
      <c r="C124" s="6" t="s">
        <v>38</v>
      </c>
      <c r="D124" s="6" t="s">
        <v>39</v>
      </c>
      <c r="E124" s="7">
        <v>77.7</v>
      </c>
    </row>
    <row r="125" spans="1:5">
      <c r="A125" s="1" t="s">
        <v>74</v>
      </c>
      <c r="B125" s="6" t="s">
        <v>312</v>
      </c>
      <c r="C125" s="6" t="s">
        <v>38</v>
      </c>
      <c r="D125" s="6" t="s">
        <v>39</v>
      </c>
      <c r="E125" s="7">
        <v>58.9</v>
      </c>
    </row>
    <row r="126" spans="1:5">
      <c r="A126" s="1" t="s">
        <v>74</v>
      </c>
      <c r="B126" s="6" t="s">
        <v>318</v>
      </c>
      <c r="C126" s="6" t="s">
        <v>38</v>
      </c>
      <c r="D126" s="6" t="s">
        <v>39</v>
      </c>
      <c r="E126" s="7">
        <v>160</v>
      </c>
    </row>
    <row r="127" spans="1:5">
      <c r="A127" s="1" t="s">
        <v>74</v>
      </c>
      <c r="B127" s="6" t="s">
        <v>305</v>
      </c>
      <c r="C127" s="6" t="s">
        <v>33</v>
      </c>
      <c r="D127" s="6" t="s">
        <v>357</v>
      </c>
      <c r="E127" s="7">
        <v>137.99</v>
      </c>
    </row>
    <row r="128" spans="1:5">
      <c r="A128" s="1" t="s">
        <v>74</v>
      </c>
      <c r="B128" s="6" t="s">
        <v>309</v>
      </c>
      <c r="C128" s="6" t="s">
        <v>33</v>
      </c>
      <c r="D128" s="6" t="s">
        <v>357</v>
      </c>
      <c r="E128" s="7">
        <v>137.99</v>
      </c>
    </row>
    <row r="129" spans="1:5">
      <c r="A129" s="1" t="s">
        <v>74</v>
      </c>
      <c r="B129" s="6" t="s">
        <v>310</v>
      </c>
      <c r="C129" s="6" t="s">
        <v>358</v>
      </c>
      <c r="D129" s="6" t="s">
        <v>358</v>
      </c>
      <c r="E129" s="7">
        <v>129</v>
      </c>
    </row>
    <row r="130" spans="1:5">
      <c r="A130" s="1" t="s">
        <v>74</v>
      </c>
      <c r="B130" s="6" t="s">
        <v>310</v>
      </c>
      <c r="C130" s="6" t="s">
        <v>358</v>
      </c>
      <c r="D130" s="6" t="s">
        <v>358</v>
      </c>
      <c r="E130" s="7">
        <v>129</v>
      </c>
    </row>
    <row r="131" spans="1:5">
      <c r="A131" s="1" t="s">
        <v>74</v>
      </c>
      <c r="B131" s="6" t="s">
        <v>302</v>
      </c>
      <c r="C131" s="6" t="s">
        <v>33</v>
      </c>
      <c r="D131" s="6" t="s">
        <v>33</v>
      </c>
      <c r="E131" s="7">
        <v>58.5</v>
      </c>
    </row>
    <row r="132" spans="1:5" ht="22.5">
      <c r="A132" s="1" t="s">
        <v>74</v>
      </c>
      <c r="B132" s="6" t="s">
        <v>333</v>
      </c>
      <c r="C132" s="6" t="s">
        <v>32</v>
      </c>
      <c r="D132" s="6" t="s">
        <v>360</v>
      </c>
      <c r="E132" s="7">
        <v>194</v>
      </c>
    </row>
    <row r="133" spans="1:5">
      <c r="A133" s="1" t="s">
        <v>74</v>
      </c>
      <c r="B133" s="6" t="s">
        <v>312</v>
      </c>
      <c r="C133" s="6" t="s">
        <v>33</v>
      </c>
      <c r="D133" s="6" t="s">
        <v>33</v>
      </c>
      <c r="E133" s="7">
        <v>124.5</v>
      </c>
    </row>
    <row r="134" spans="1:5" ht="22.5">
      <c r="A134" s="1" t="s">
        <v>74</v>
      </c>
      <c r="B134" s="6" t="s">
        <v>312</v>
      </c>
      <c r="C134" s="6" t="s">
        <v>32</v>
      </c>
      <c r="D134" s="6" t="s">
        <v>57</v>
      </c>
      <c r="E134" s="7">
        <v>163.6</v>
      </c>
    </row>
    <row r="135" spans="1:5">
      <c r="A135" s="1" t="s">
        <v>74</v>
      </c>
      <c r="B135" s="6" t="s">
        <v>339</v>
      </c>
      <c r="C135" s="6" t="s">
        <v>363</v>
      </c>
      <c r="D135" s="6" t="s">
        <v>364</v>
      </c>
      <c r="E135" s="7">
        <v>184.66</v>
      </c>
    </row>
    <row r="136" spans="1:5">
      <c r="A136" s="1" t="s">
        <v>74</v>
      </c>
      <c r="B136" s="6" t="s">
        <v>309</v>
      </c>
      <c r="C136" s="6" t="s">
        <v>8</v>
      </c>
      <c r="D136" s="6" t="s">
        <v>367</v>
      </c>
      <c r="E136" s="7">
        <v>250</v>
      </c>
    </row>
    <row r="137" spans="1:5">
      <c r="A137" s="1" t="s">
        <v>74</v>
      </c>
      <c r="B137" s="6" t="s">
        <v>320</v>
      </c>
      <c r="C137" s="6" t="s">
        <v>27</v>
      </c>
      <c r="D137" s="6" t="s">
        <v>368</v>
      </c>
      <c r="E137" s="7">
        <v>12.98</v>
      </c>
    </row>
    <row r="138" spans="1:5">
      <c r="A138" s="1" t="s">
        <v>74</v>
      </c>
      <c r="B138" s="6" t="s">
        <v>320</v>
      </c>
      <c r="C138" s="6" t="s">
        <v>8</v>
      </c>
      <c r="D138" s="6" t="s">
        <v>40</v>
      </c>
      <c r="E138" s="7">
        <v>150.59</v>
      </c>
    </row>
    <row r="139" spans="1:5" ht="22.5">
      <c r="A139" s="1" t="s">
        <v>78</v>
      </c>
      <c r="B139" s="6" t="s">
        <v>339</v>
      </c>
      <c r="C139" s="6" t="s">
        <v>9</v>
      </c>
      <c r="D139" s="6" t="s">
        <v>17</v>
      </c>
      <c r="E139" s="7">
        <v>131.19</v>
      </c>
    </row>
    <row r="140" spans="1:5" ht="22.5">
      <c r="A140" s="1" t="s">
        <v>78</v>
      </c>
      <c r="B140" s="6" t="s">
        <v>333</v>
      </c>
      <c r="C140" s="6" t="s">
        <v>9</v>
      </c>
      <c r="D140" s="6" t="s">
        <v>10</v>
      </c>
      <c r="E140" s="7">
        <v>622.52</v>
      </c>
    </row>
    <row r="141" spans="1:5">
      <c r="A141" s="1" t="s">
        <v>78</v>
      </c>
      <c r="B141" s="6" t="s">
        <v>319</v>
      </c>
      <c r="C141" s="6" t="s">
        <v>60</v>
      </c>
      <c r="D141" s="6" t="s">
        <v>61</v>
      </c>
      <c r="E141" s="7">
        <v>30</v>
      </c>
    </row>
    <row r="142" spans="1:5" ht="22.5">
      <c r="A142" s="1" t="s">
        <v>78</v>
      </c>
      <c r="B142" s="6" t="s">
        <v>320</v>
      </c>
      <c r="C142" s="6" t="s">
        <v>47</v>
      </c>
      <c r="D142" s="6" t="s">
        <v>369</v>
      </c>
      <c r="E142" s="7">
        <v>79.959999999999994</v>
      </c>
    </row>
    <row r="143" spans="1:5" ht="22.5">
      <c r="A143" s="1" t="s">
        <v>78</v>
      </c>
      <c r="B143" s="6" t="s">
        <v>345</v>
      </c>
      <c r="C143" s="6" t="s">
        <v>9</v>
      </c>
      <c r="D143" s="6" t="s">
        <v>10</v>
      </c>
      <c r="E143" s="7">
        <v>352.69</v>
      </c>
    </row>
    <row r="144" spans="1:5" ht="22.5">
      <c r="A144" s="1" t="s">
        <v>78</v>
      </c>
      <c r="B144" s="6" t="s">
        <v>370</v>
      </c>
      <c r="C144" s="6" t="s">
        <v>49</v>
      </c>
      <c r="D144" s="6" t="s">
        <v>62</v>
      </c>
      <c r="E144" s="7">
        <v>114</v>
      </c>
    </row>
    <row r="145" spans="1:5">
      <c r="A145" s="1" t="s">
        <v>78</v>
      </c>
      <c r="B145" s="6" t="s">
        <v>338</v>
      </c>
      <c r="C145" s="6" t="s">
        <v>43</v>
      </c>
      <c r="D145" s="6" t="s">
        <v>371</v>
      </c>
      <c r="E145" s="7">
        <v>777.96</v>
      </c>
    </row>
    <row r="146" spans="1:5" ht="22.5">
      <c r="A146" s="1" t="s">
        <v>78</v>
      </c>
      <c r="B146" s="6" t="s">
        <v>335</v>
      </c>
      <c r="C146" s="6" t="s">
        <v>9</v>
      </c>
      <c r="D146" s="6" t="s">
        <v>17</v>
      </c>
      <c r="E146" s="7">
        <v>179.12</v>
      </c>
    </row>
    <row r="147" spans="1:5" ht="22.5">
      <c r="A147" s="1" t="s">
        <v>78</v>
      </c>
      <c r="B147" s="6" t="s">
        <v>339</v>
      </c>
      <c r="C147" s="6" t="s">
        <v>37</v>
      </c>
      <c r="D147" s="6" t="s">
        <v>64</v>
      </c>
      <c r="E147" s="7">
        <v>23.46</v>
      </c>
    </row>
    <row r="148" spans="1:5" ht="22.5">
      <c r="A148" s="1" t="s">
        <v>78</v>
      </c>
      <c r="B148" s="6" t="s">
        <v>372</v>
      </c>
      <c r="C148" s="6" t="s">
        <v>37</v>
      </c>
      <c r="D148" s="6" t="s">
        <v>64</v>
      </c>
      <c r="E148" s="7">
        <v>23.46</v>
      </c>
    </row>
    <row r="149" spans="1:5">
      <c r="A149" s="1" t="s">
        <v>72</v>
      </c>
      <c r="B149" s="6" t="s">
        <v>302</v>
      </c>
      <c r="C149" s="6" t="s">
        <v>374</v>
      </c>
      <c r="D149" s="6" t="s">
        <v>375</v>
      </c>
      <c r="E149" s="7">
        <v>22.25</v>
      </c>
    </row>
    <row r="150" spans="1:5">
      <c r="A150" s="1" t="s">
        <v>72</v>
      </c>
      <c r="B150" s="6" t="s">
        <v>376</v>
      </c>
      <c r="C150" s="6" t="s">
        <v>18</v>
      </c>
      <c r="D150" s="6" t="s">
        <v>377</v>
      </c>
      <c r="E150" s="7">
        <v>23</v>
      </c>
    </row>
    <row r="151" spans="1:5">
      <c r="A151" s="1" t="s">
        <v>72</v>
      </c>
      <c r="B151" s="6" t="s">
        <v>376</v>
      </c>
      <c r="C151" s="6" t="s">
        <v>18</v>
      </c>
      <c r="D151" s="6" t="s">
        <v>377</v>
      </c>
      <c r="E151" s="7">
        <v>2</v>
      </c>
    </row>
    <row r="152" spans="1:5" ht="22.5">
      <c r="A152" s="1" t="s">
        <v>72</v>
      </c>
      <c r="B152" s="6" t="s">
        <v>373</v>
      </c>
      <c r="C152" s="6" t="s">
        <v>30</v>
      </c>
      <c r="D152" s="6" t="s">
        <v>378</v>
      </c>
      <c r="E152" s="7">
        <v>23.59</v>
      </c>
    </row>
    <row r="153" spans="1:5" ht="22.5">
      <c r="A153" s="1" t="s">
        <v>73</v>
      </c>
      <c r="B153" s="6" t="s">
        <v>319</v>
      </c>
      <c r="C153" s="6" t="s">
        <v>30</v>
      </c>
      <c r="D153" s="6" t="s">
        <v>67</v>
      </c>
      <c r="E153" s="7">
        <v>63.4</v>
      </c>
    </row>
    <row r="154" spans="1:5" ht="22.5">
      <c r="A154" s="1" t="s">
        <v>72</v>
      </c>
      <c r="B154" s="1" t="s">
        <v>95</v>
      </c>
      <c r="C154" s="6" t="s">
        <v>22</v>
      </c>
      <c r="D154" s="1" t="s">
        <v>98</v>
      </c>
      <c r="E154" s="7">
        <v>22.99</v>
      </c>
    </row>
    <row r="155" spans="1:5" ht="22.5">
      <c r="A155" s="1" t="s">
        <v>72</v>
      </c>
      <c r="B155" s="1" t="s">
        <v>95</v>
      </c>
      <c r="C155" s="6" t="s">
        <v>22</v>
      </c>
      <c r="D155" s="1" t="s">
        <v>98</v>
      </c>
      <c r="E155" s="7">
        <v>527.76</v>
      </c>
    </row>
    <row r="156" spans="1:5">
      <c r="A156" s="1" t="s">
        <v>72</v>
      </c>
      <c r="B156" s="1" t="s">
        <v>96</v>
      </c>
      <c r="C156" s="6" t="s">
        <v>2</v>
      </c>
      <c r="D156" s="1" t="s">
        <v>4</v>
      </c>
      <c r="E156" s="7">
        <v>142.82</v>
      </c>
    </row>
    <row r="157" spans="1:5">
      <c r="A157" s="1" t="s">
        <v>72</v>
      </c>
      <c r="B157" s="1" t="s">
        <v>96</v>
      </c>
      <c r="C157" s="6" t="s">
        <v>2</v>
      </c>
      <c r="D157" s="1" t="s">
        <v>4</v>
      </c>
      <c r="E157" s="7">
        <v>112.69</v>
      </c>
    </row>
    <row r="158" spans="1:5" ht="22.5">
      <c r="A158" s="1" t="s">
        <v>72</v>
      </c>
      <c r="B158" s="1" t="s">
        <v>95</v>
      </c>
      <c r="C158" s="6" t="s">
        <v>25</v>
      </c>
      <c r="D158" s="1" t="s">
        <v>26</v>
      </c>
      <c r="E158" s="7">
        <v>57</v>
      </c>
    </row>
    <row r="159" spans="1:5" ht="22.5">
      <c r="A159" s="1" t="s">
        <v>72</v>
      </c>
      <c r="B159" s="1" t="s">
        <v>95</v>
      </c>
      <c r="C159" s="6" t="s">
        <v>20</v>
      </c>
      <c r="D159" s="1" t="s">
        <v>21</v>
      </c>
      <c r="E159" s="7">
        <v>5</v>
      </c>
    </row>
    <row r="160" spans="1:5">
      <c r="A160" s="1" t="s">
        <v>72</v>
      </c>
      <c r="B160" s="1" t="s">
        <v>95</v>
      </c>
      <c r="C160" s="6" t="s">
        <v>18</v>
      </c>
      <c r="D160" s="1" t="s">
        <v>19</v>
      </c>
      <c r="E160" s="7">
        <v>13.75</v>
      </c>
    </row>
    <row r="161" spans="1:5">
      <c r="A161" s="1" t="s">
        <v>72</v>
      </c>
      <c r="B161" s="1" t="s">
        <v>129</v>
      </c>
      <c r="C161" s="6" t="s">
        <v>18</v>
      </c>
      <c r="D161" s="1" t="s">
        <v>24</v>
      </c>
      <c r="E161" s="7">
        <v>48.5</v>
      </c>
    </row>
    <row r="162" spans="1:5">
      <c r="A162" s="1" t="s">
        <v>72</v>
      </c>
      <c r="B162" s="1" t="s">
        <v>134</v>
      </c>
      <c r="C162" s="6" t="s">
        <v>18</v>
      </c>
      <c r="D162" s="1" t="s">
        <v>24</v>
      </c>
      <c r="E162" s="7">
        <v>23.49</v>
      </c>
    </row>
    <row r="163" spans="1:5">
      <c r="A163" s="1" t="s">
        <v>72</v>
      </c>
      <c r="B163" s="1" t="s">
        <v>138</v>
      </c>
      <c r="C163" s="6" t="s">
        <v>53</v>
      </c>
      <c r="D163" s="1" t="s">
        <v>141</v>
      </c>
      <c r="E163" s="7">
        <v>33.950000000000003</v>
      </c>
    </row>
    <row r="164" spans="1:5" ht="22.5">
      <c r="A164" s="1" t="s">
        <v>72</v>
      </c>
      <c r="B164" s="1" t="s">
        <v>107</v>
      </c>
      <c r="C164" s="6" t="s">
        <v>28</v>
      </c>
      <c r="D164" s="1" t="s">
        <v>29</v>
      </c>
      <c r="E164" s="7">
        <v>137.99</v>
      </c>
    </row>
    <row r="165" spans="1:5" ht="22.5">
      <c r="A165" s="1" t="s">
        <v>73</v>
      </c>
      <c r="B165" s="1" t="s">
        <v>96</v>
      </c>
      <c r="C165" s="6" t="s">
        <v>30</v>
      </c>
      <c r="D165" s="1" t="s">
        <v>152</v>
      </c>
      <c r="E165" s="7">
        <v>39.57</v>
      </c>
    </row>
    <row r="166" spans="1:5">
      <c r="A166" s="1" t="s">
        <v>71</v>
      </c>
      <c r="B166" s="1" t="s">
        <v>155</v>
      </c>
      <c r="C166" s="6" t="s">
        <v>18</v>
      </c>
      <c r="D166" s="1" t="s">
        <v>156</v>
      </c>
      <c r="E166" s="7">
        <v>120</v>
      </c>
    </row>
    <row r="167" spans="1:5">
      <c r="A167" s="1" t="s">
        <v>74</v>
      </c>
      <c r="B167" s="1" t="s">
        <v>95</v>
      </c>
      <c r="C167" s="6" t="s">
        <v>38</v>
      </c>
      <c r="D167" s="1" t="s">
        <v>39</v>
      </c>
      <c r="E167" s="8">
        <v>-61.6</v>
      </c>
    </row>
    <row r="168" spans="1:5">
      <c r="A168" s="1" t="s">
        <v>74</v>
      </c>
      <c r="B168" s="1" t="s">
        <v>135</v>
      </c>
      <c r="C168" s="6" t="s">
        <v>38</v>
      </c>
      <c r="D168" s="1" t="s">
        <v>170</v>
      </c>
      <c r="E168" s="7">
        <v>14.05</v>
      </c>
    </row>
    <row r="169" spans="1:5">
      <c r="A169" s="1" t="s">
        <v>74</v>
      </c>
      <c r="B169" s="1" t="s">
        <v>175</v>
      </c>
      <c r="C169" s="6" t="s">
        <v>38</v>
      </c>
      <c r="D169" s="1" t="s">
        <v>170</v>
      </c>
      <c r="E169" s="7">
        <v>104.3</v>
      </c>
    </row>
    <row r="170" spans="1:5">
      <c r="A170" s="1" t="s">
        <v>74</v>
      </c>
      <c r="B170" s="1" t="s">
        <v>175</v>
      </c>
      <c r="C170" s="6" t="s">
        <v>38</v>
      </c>
      <c r="D170" s="1" t="s">
        <v>170</v>
      </c>
      <c r="E170" s="7">
        <v>17.8</v>
      </c>
    </row>
    <row r="171" spans="1:5">
      <c r="A171" s="1" t="s">
        <v>74</v>
      </c>
      <c r="B171" s="1" t="s">
        <v>175</v>
      </c>
      <c r="C171" s="6" t="s">
        <v>38</v>
      </c>
      <c r="D171" s="1" t="s">
        <v>170</v>
      </c>
      <c r="E171" s="7">
        <v>61.2</v>
      </c>
    </row>
    <row r="172" spans="1:5">
      <c r="A172" s="1" t="s">
        <v>74</v>
      </c>
      <c r="B172" s="1" t="s">
        <v>175</v>
      </c>
      <c r="C172" s="6" t="s">
        <v>38</v>
      </c>
      <c r="D172" s="1" t="s">
        <v>170</v>
      </c>
      <c r="E172" s="7">
        <v>1.7</v>
      </c>
    </row>
    <row r="173" spans="1:5" ht="22.5">
      <c r="A173" s="1" t="s">
        <v>75</v>
      </c>
      <c r="B173" s="1" t="s">
        <v>181</v>
      </c>
      <c r="C173" s="6" t="s">
        <v>34</v>
      </c>
      <c r="D173" s="1" t="s">
        <v>184</v>
      </c>
      <c r="E173" s="7">
        <v>25</v>
      </c>
    </row>
    <row r="174" spans="1:5" ht="22.5">
      <c r="A174" s="1" t="s">
        <v>75</v>
      </c>
      <c r="B174" s="1" t="s">
        <v>192</v>
      </c>
      <c r="C174" s="6" t="s">
        <v>44</v>
      </c>
      <c r="D174" s="1" t="s">
        <v>194</v>
      </c>
      <c r="E174" s="7">
        <v>66</v>
      </c>
    </row>
    <row r="175" spans="1:5" ht="22.5">
      <c r="A175" s="1" t="s">
        <v>75</v>
      </c>
      <c r="B175" s="1" t="s">
        <v>192</v>
      </c>
      <c r="C175" s="6" t="s">
        <v>44</v>
      </c>
      <c r="D175" s="1" t="s">
        <v>194</v>
      </c>
      <c r="E175" s="7">
        <v>91</v>
      </c>
    </row>
    <row r="176" spans="1:5" ht="22.5">
      <c r="A176" s="1" t="s">
        <v>76</v>
      </c>
      <c r="B176" s="1" t="s">
        <v>155</v>
      </c>
      <c r="C176" s="6" t="s">
        <v>198</v>
      </c>
      <c r="D176" s="1" t="s">
        <v>199</v>
      </c>
      <c r="E176" s="7">
        <v>202</v>
      </c>
    </row>
    <row r="177" spans="1:5" ht="22.5">
      <c r="A177" s="1" t="s">
        <v>76</v>
      </c>
      <c r="B177" s="1" t="s">
        <v>206</v>
      </c>
      <c r="C177" s="6" t="s">
        <v>47</v>
      </c>
      <c r="D177" s="1" t="s">
        <v>48</v>
      </c>
      <c r="E177" s="7">
        <v>456</v>
      </c>
    </row>
    <row r="178" spans="1:5">
      <c r="A178" s="1" t="s">
        <v>72</v>
      </c>
      <c r="B178" s="1" t="s">
        <v>213</v>
      </c>
      <c r="C178" s="6" t="s">
        <v>50</v>
      </c>
      <c r="D178" s="1" t="s">
        <v>51</v>
      </c>
      <c r="E178" s="7">
        <v>5.9</v>
      </c>
    </row>
    <row r="179" spans="1:5" ht="22.5">
      <c r="A179" s="1" t="s">
        <v>72</v>
      </c>
      <c r="B179" s="1" t="s">
        <v>214</v>
      </c>
      <c r="C179" s="6" t="s">
        <v>49</v>
      </c>
      <c r="D179" s="1" t="s">
        <v>219</v>
      </c>
      <c r="E179" s="7">
        <v>120.54</v>
      </c>
    </row>
    <row r="180" spans="1:5" ht="22.5">
      <c r="A180" s="1" t="s">
        <v>72</v>
      </c>
      <c r="B180" s="1" t="s">
        <v>96</v>
      </c>
      <c r="C180" s="6" t="s">
        <v>222</v>
      </c>
      <c r="D180" s="1" t="s">
        <v>223</v>
      </c>
      <c r="E180" s="7">
        <v>54.9</v>
      </c>
    </row>
    <row r="181" spans="1:5" ht="22.5">
      <c r="A181" s="1" t="s">
        <v>72</v>
      </c>
      <c r="B181" s="1" t="s">
        <v>129</v>
      </c>
      <c r="C181" s="6" t="s">
        <v>23</v>
      </c>
      <c r="D181" s="1" t="s">
        <v>55</v>
      </c>
      <c r="E181" s="7">
        <v>429.6</v>
      </c>
    </row>
    <row r="182" spans="1:5">
      <c r="A182" s="1" t="s">
        <v>72</v>
      </c>
      <c r="B182" s="1" t="s">
        <v>130</v>
      </c>
      <c r="C182" s="6" t="s">
        <v>229</v>
      </c>
      <c r="D182" s="1" t="s">
        <v>230</v>
      </c>
      <c r="E182" s="7">
        <v>32.159999999999997</v>
      </c>
    </row>
    <row r="183" spans="1:5">
      <c r="A183" s="1" t="s">
        <v>74</v>
      </c>
      <c r="B183" s="1" t="s">
        <v>134</v>
      </c>
      <c r="C183" s="6" t="s">
        <v>38</v>
      </c>
      <c r="D183" s="1" t="s">
        <v>232</v>
      </c>
      <c r="E183" s="7">
        <v>118.4</v>
      </c>
    </row>
    <row r="184" spans="1:5">
      <c r="A184" s="1" t="s">
        <v>74</v>
      </c>
      <c r="B184" s="1" t="s">
        <v>138</v>
      </c>
      <c r="C184" s="6" t="s">
        <v>38</v>
      </c>
      <c r="D184" s="1" t="s">
        <v>170</v>
      </c>
      <c r="E184" s="7">
        <v>31.8</v>
      </c>
    </row>
    <row r="185" spans="1:5">
      <c r="A185" s="1" t="s">
        <v>74</v>
      </c>
      <c r="B185" s="1" t="s">
        <v>134</v>
      </c>
      <c r="C185" s="6" t="s">
        <v>33</v>
      </c>
      <c r="D185" s="1" t="s">
        <v>33</v>
      </c>
      <c r="E185" s="7">
        <v>141.97999999999999</v>
      </c>
    </row>
    <row r="186" spans="1:5">
      <c r="A186" s="1" t="s">
        <v>74</v>
      </c>
      <c r="B186" s="1" t="s">
        <v>135</v>
      </c>
      <c r="C186" s="6" t="s">
        <v>18</v>
      </c>
      <c r="D186" s="1" t="s">
        <v>243</v>
      </c>
      <c r="E186" s="7">
        <v>46</v>
      </c>
    </row>
    <row r="187" spans="1:5">
      <c r="A187" s="1" t="s">
        <v>74</v>
      </c>
      <c r="B187" s="1" t="s">
        <v>139</v>
      </c>
      <c r="C187" s="6" t="s">
        <v>248</v>
      </c>
      <c r="D187" s="1" t="s">
        <v>249</v>
      </c>
      <c r="E187" s="7">
        <v>34</v>
      </c>
    </row>
    <row r="188" spans="1:5" ht="22.5">
      <c r="A188" s="1" t="s">
        <v>78</v>
      </c>
      <c r="B188" s="1" t="s">
        <v>95</v>
      </c>
      <c r="C188" s="6" t="s">
        <v>58</v>
      </c>
      <c r="D188" s="1" t="s">
        <v>59</v>
      </c>
      <c r="E188" s="7">
        <v>919.46</v>
      </c>
    </row>
    <row r="189" spans="1:5" ht="22.5">
      <c r="A189" s="1" t="s">
        <v>78</v>
      </c>
      <c r="B189" s="1" t="s">
        <v>129</v>
      </c>
      <c r="C189" s="6" t="s">
        <v>58</v>
      </c>
      <c r="D189" s="1" t="s">
        <v>59</v>
      </c>
      <c r="E189" s="7">
        <v>66</v>
      </c>
    </row>
    <row r="190" spans="1:5" ht="22.5">
      <c r="A190" s="1" t="s">
        <v>78</v>
      </c>
      <c r="B190" s="1" t="s">
        <v>227</v>
      </c>
      <c r="C190" s="6" t="s">
        <v>9</v>
      </c>
      <c r="D190" s="1" t="s">
        <v>10</v>
      </c>
      <c r="E190" s="7">
        <v>108.89</v>
      </c>
    </row>
    <row r="191" spans="1:5">
      <c r="A191" s="1" t="s">
        <v>78</v>
      </c>
      <c r="B191" s="1" t="s">
        <v>139</v>
      </c>
      <c r="C191" s="6" t="s">
        <v>60</v>
      </c>
      <c r="D191" s="1" t="s">
        <v>61</v>
      </c>
      <c r="E191" s="7">
        <v>30</v>
      </c>
    </row>
    <row r="192" spans="1:5" ht="22.5">
      <c r="A192" s="1" t="s">
        <v>78</v>
      </c>
      <c r="B192" s="1" t="s">
        <v>206</v>
      </c>
      <c r="C192" s="6" t="s">
        <v>47</v>
      </c>
      <c r="D192" s="1" t="s">
        <v>272</v>
      </c>
      <c r="E192" s="7">
        <v>77.569999999999993</v>
      </c>
    </row>
    <row r="193" spans="1:5">
      <c r="A193" s="1" t="s">
        <v>78</v>
      </c>
      <c r="B193" s="1" t="s">
        <v>206</v>
      </c>
      <c r="C193" s="6" t="s">
        <v>15</v>
      </c>
      <c r="D193" s="1" t="s">
        <v>277</v>
      </c>
      <c r="E193" s="7">
        <v>579.99</v>
      </c>
    </row>
    <row r="194" spans="1:5" ht="22.5">
      <c r="A194" s="1" t="s">
        <v>78</v>
      </c>
      <c r="B194" s="1" t="s">
        <v>192</v>
      </c>
      <c r="C194" s="6" t="s">
        <v>49</v>
      </c>
      <c r="D194" s="1" t="s">
        <v>62</v>
      </c>
      <c r="E194" s="7">
        <v>114</v>
      </c>
    </row>
    <row r="195" spans="1:5">
      <c r="A195" s="1" t="s">
        <v>78</v>
      </c>
      <c r="B195" s="1"/>
      <c r="C195" s="6"/>
      <c r="D195" s="1"/>
      <c r="E195" s="7">
        <v>79.900000000000006</v>
      </c>
    </row>
    <row r="196" spans="1:5">
      <c r="A196" s="1" t="s">
        <v>78</v>
      </c>
      <c r="B196" s="1" t="s">
        <v>192</v>
      </c>
      <c r="C196" s="6" t="s">
        <v>15</v>
      </c>
      <c r="D196" s="1" t="s">
        <v>285</v>
      </c>
      <c r="E196" s="7">
        <v>3.99</v>
      </c>
    </row>
    <row r="197" spans="1:5">
      <c r="A197" s="1" t="s">
        <v>78</v>
      </c>
      <c r="B197" s="1" t="s">
        <v>146</v>
      </c>
      <c r="C197" s="6"/>
      <c r="D197" s="1"/>
      <c r="E197" s="28"/>
    </row>
    <row r="198" spans="1:5" ht="22.5">
      <c r="A198" s="1" t="s">
        <v>78</v>
      </c>
      <c r="B198" s="1" t="s">
        <v>288</v>
      </c>
      <c r="C198" s="6" t="s">
        <v>37</v>
      </c>
      <c r="D198" s="1" t="s">
        <v>64</v>
      </c>
      <c r="E198" s="7">
        <v>23.46</v>
      </c>
    </row>
    <row r="199" spans="1:5" ht="22.5">
      <c r="A199" s="1" t="s">
        <v>73</v>
      </c>
      <c r="B199" s="1" t="s">
        <v>135</v>
      </c>
      <c r="C199" s="6" t="s">
        <v>30</v>
      </c>
      <c r="D199" s="1" t="s">
        <v>67</v>
      </c>
      <c r="E199" s="7">
        <v>99.11</v>
      </c>
    </row>
    <row r="200" spans="1:5" ht="22.5">
      <c r="A200" s="1" t="s">
        <v>73</v>
      </c>
      <c r="B200" s="1" t="s">
        <v>296</v>
      </c>
      <c r="C200" s="6" t="s">
        <v>30</v>
      </c>
      <c r="D200" s="1" t="s">
        <v>67</v>
      </c>
      <c r="E200" s="7">
        <v>2.2999999999999998</v>
      </c>
    </row>
    <row r="201" spans="1:5" ht="22.5">
      <c r="A201" s="1" t="s">
        <v>73</v>
      </c>
      <c r="B201" s="1" t="s">
        <v>296</v>
      </c>
      <c r="C201" s="6" t="s">
        <v>30</v>
      </c>
      <c r="D201" s="1" t="s">
        <v>67</v>
      </c>
      <c r="E201" s="7">
        <v>63.21</v>
      </c>
    </row>
    <row r="202" spans="1:5" ht="22.5">
      <c r="A202" s="1" t="s">
        <v>73</v>
      </c>
      <c r="B202" s="1" t="s">
        <v>300</v>
      </c>
      <c r="C202" s="6" t="s">
        <v>30</v>
      </c>
      <c r="D202" s="1" t="s">
        <v>67</v>
      </c>
      <c r="E202" s="7">
        <v>6.23</v>
      </c>
    </row>
  </sheetData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B5E0-4F68-4BA0-9B00-12828ECE0619}">
  <dimension ref="A1:G74"/>
  <sheetViews>
    <sheetView zoomScale="110" zoomScaleNormal="110" workbookViewId="0">
      <selection activeCell="D1" sqref="D1:D74"/>
    </sheetView>
  </sheetViews>
  <sheetFormatPr defaultRowHeight="12.75"/>
  <cols>
    <col min="1" max="1" width="22" customWidth="1"/>
    <col min="2" max="2" width="9.5703125" customWidth="1"/>
    <col min="3" max="3" width="16.140625" customWidth="1"/>
    <col min="4" max="4" width="33.28515625" bestFit="1" customWidth="1"/>
    <col min="5" max="5" width="21" customWidth="1"/>
    <col min="6" max="6" width="21.85546875" customWidth="1"/>
  </cols>
  <sheetData>
    <row r="1" spans="1:7">
      <c r="A1" s="16" t="s">
        <v>379</v>
      </c>
      <c r="B1" s="16" t="s">
        <v>380</v>
      </c>
      <c r="C1" s="16" t="s">
        <v>108</v>
      </c>
      <c r="D1" s="16" t="s">
        <v>2</v>
      </c>
      <c r="E1" s="16" t="s">
        <v>3</v>
      </c>
      <c r="F1" s="16" t="s">
        <v>381</v>
      </c>
      <c r="G1" s="17" t="s">
        <v>382</v>
      </c>
    </row>
    <row r="2" spans="1:7" ht="33.75">
      <c r="A2" s="16" t="s">
        <v>383</v>
      </c>
      <c r="B2" s="16" t="s">
        <v>384</v>
      </c>
      <c r="C2" s="16" t="s">
        <v>151</v>
      </c>
      <c r="D2" s="16" t="s">
        <v>30</v>
      </c>
      <c r="E2" s="16" t="s">
        <v>385</v>
      </c>
      <c r="F2" s="16" t="s">
        <v>386</v>
      </c>
      <c r="G2" s="17" t="s">
        <v>387</v>
      </c>
    </row>
    <row r="3" spans="1:7" ht="22.5">
      <c r="A3" s="16" t="s">
        <v>388</v>
      </c>
      <c r="B3" s="16" t="s">
        <v>389</v>
      </c>
      <c r="C3" s="16" t="s">
        <v>390</v>
      </c>
      <c r="D3" s="16" t="s">
        <v>11</v>
      </c>
      <c r="E3" s="16" t="s">
        <v>391</v>
      </c>
      <c r="F3" s="16" t="s">
        <v>122</v>
      </c>
      <c r="G3" s="17" t="s">
        <v>392</v>
      </c>
    </row>
    <row r="4" spans="1:7" ht="22.5">
      <c r="A4" s="16" t="s">
        <v>393</v>
      </c>
      <c r="B4" s="16" t="s">
        <v>379</v>
      </c>
      <c r="C4" s="16" t="s">
        <v>390</v>
      </c>
      <c r="D4" s="16" t="s">
        <v>11</v>
      </c>
      <c r="E4" s="16" t="s">
        <v>391</v>
      </c>
      <c r="F4" s="16" t="s">
        <v>122</v>
      </c>
      <c r="G4" s="17" t="s">
        <v>355</v>
      </c>
    </row>
    <row r="5" spans="1:7" ht="22.5">
      <c r="A5" s="16" t="s">
        <v>394</v>
      </c>
      <c r="B5" s="16" t="s">
        <v>395</v>
      </c>
      <c r="C5" s="16" t="s">
        <v>126</v>
      </c>
      <c r="D5" s="16" t="s">
        <v>18</v>
      </c>
      <c r="E5" s="16" t="s">
        <v>24</v>
      </c>
      <c r="F5" s="16" t="s">
        <v>131</v>
      </c>
      <c r="G5" s="20" t="s">
        <v>396</v>
      </c>
    </row>
    <row r="6" spans="1:7" ht="33.75">
      <c r="A6" s="16" t="s">
        <v>379</v>
      </c>
      <c r="B6" s="16" t="s">
        <v>380</v>
      </c>
      <c r="C6" s="16" t="s">
        <v>121</v>
      </c>
      <c r="D6" s="16" t="s">
        <v>20</v>
      </c>
      <c r="E6" s="16" t="s">
        <v>21</v>
      </c>
      <c r="F6" s="16" t="s">
        <v>122</v>
      </c>
      <c r="G6" s="17" t="s">
        <v>397</v>
      </c>
    </row>
    <row r="7" spans="1:7" ht="22.5">
      <c r="A7" s="16" t="s">
        <v>379</v>
      </c>
      <c r="B7" s="16" t="s">
        <v>380</v>
      </c>
      <c r="C7" s="16" t="s">
        <v>398</v>
      </c>
      <c r="D7" s="16" t="s">
        <v>399</v>
      </c>
      <c r="E7" s="16" t="s">
        <v>400</v>
      </c>
      <c r="F7" s="16" t="s">
        <v>401</v>
      </c>
      <c r="G7" s="17" t="s">
        <v>402</v>
      </c>
    </row>
    <row r="8" spans="1:7" ht="33.75">
      <c r="A8" s="16" t="s">
        <v>383</v>
      </c>
      <c r="B8" s="16" t="s">
        <v>384</v>
      </c>
      <c r="C8" s="16" t="s">
        <v>306</v>
      </c>
      <c r="D8" s="16" t="s">
        <v>307</v>
      </c>
      <c r="E8" s="16" t="s">
        <v>403</v>
      </c>
      <c r="F8" s="16" t="s">
        <v>404</v>
      </c>
      <c r="G8" s="17">
        <v>45.62</v>
      </c>
    </row>
    <row r="9" spans="1:7" ht="33.75">
      <c r="A9" s="16" t="s">
        <v>383</v>
      </c>
      <c r="B9" s="16" t="s">
        <v>384</v>
      </c>
      <c r="C9" s="16" t="s">
        <v>306</v>
      </c>
      <c r="D9" s="16" t="s">
        <v>307</v>
      </c>
      <c r="E9" s="16" t="s">
        <v>403</v>
      </c>
      <c r="F9" s="16" t="s">
        <v>404</v>
      </c>
      <c r="G9" s="17">
        <v>5.99</v>
      </c>
    </row>
    <row r="10" spans="1:7" ht="22.5">
      <c r="A10" s="16" t="s">
        <v>383</v>
      </c>
      <c r="B10" s="16" t="s">
        <v>384</v>
      </c>
      <c r="C10" s="16" t="s">
        <v>126</v>
      </c>
      <c r="D10" s="16" t="s">
        <v>18</v>
      </c>
      <c r="E10" s="16" t="s">
        <v>24</v>
      </c>
      <c r="F10" s="16" t="s">
        <v>131</v>
      </c>
      <c r="G10" s="17" t="s">
        <v>405</v>
      </c>
    </row>
    <row r="11" spans="1:7" ht="33.75">
      <c r="A11" s="16" t="s">
        <v>383</v>
      </c>
      <c r="B11" s="16" t="s">
        <v>406</v>
      </c>
      <c r="C11" s="16" t="s">
        <v>407</v>
      </c>
      <c r="D11" s="16" t="s">
        <v>54</v>
      </c>
      <c r="E11" s="16" t="s">
        <v>408</v>
      </c>
      <c r="F11" s="16" t="s">
        <v>409</v>
      </c>
      <c r="G11" s="17">
        <v>149.25</v>
      </c>
    </row>
    <row r="12" spans="1:7" ht="33.75">
      <c r="A12" s="16" t="s">
        <v>383</v>
      </c>
      <c r="B12" s="16" t="s">
        <v>406</v>
      </c>
      <c r="C12" s="16" t="s">
        <v>407</v>
      </c>
      <c r="D12" s="16" t="s">
        <v>54</v>
      </c>
      <c r="E12" s="16" t="s">
        <v>408</v>
      </c>
      <c r="F12" s="16" t="s">
        <v>409</v>
      </c>
      <c r="G12" s="17">
        <v>6.99</v>
      </c>
    </row>
    <row r="13" spans="1:7" ht="22.5">
      <c r="A13" s="16" t="s">
        <v>410</v>
      </c>
      <c r="B13" s="16" t="s">
        <v>411</v>
      </c>
      <c r="C13" s="16" t="s">
        <v>148</v>
      </c>
      <c r="D13" s="16" t="s">
        <v>28</v>
      </c>
      <c r="E13" s="16" t="s">
        <v>29</v>
      </c>
      <c r="F13" s="16" t="s">
        <v>149</v>
      </c>
      <c r="G13" s="17" t="s">
        <v>412</v>
      </c>
    </row>
    <row r="14" spans="1:7" ht="22.5">
      <c r="A14" s="16" t="s">
        <v>413</v>
      </c>
      <c r="B14" s="16" t="s">
        <v>414</v>
      </c>
      <c r="C14" s="16" t="s">
        <v>151</v>
      </c>
      <c r="D14" s="16" t="s">
        <v>30</v>
      </c>
      <c r="E14" s="16" t="s">
        <v>325</v>
      </c>
      <c r="F14" s="16" t="s">
        <v>326</v>
      </c>
      <c r="G14" s="17" t="s">
        <v>415</v>
      </c>
    </row>
    <row r="15" spans="1:7" ht="22.5">
      <c r="A15" s="16" t="s">
        <v>416</v>
      </c>
      <c r="B15" s="16" t="s">
        <v>384</v>
      </c>
      <c r="C15" s="16" t="s">
        <v>151</v>
      </c>
      <c r="D15" s="16" t="s">
        <v>30</v>
      </c>
      <c r="E15" s="16" t="s">
        <v>31</v>
      </c>
      <c r="F15" s="16" t="s">
        <v>417</v>
      </c>
      <c r="G15" s="17" t="s">
        <v>418</v>
      </c>
    </row>
    <row r="16" spans="1:7" ht="22.5">
      <c r="A16" s="16" t="s">
        <v>395</v>
      </c>
      <c r="B16" s="16" t="s">
        <v>419</v>
      </c>
      <c r="C16" s="16" t="s">
        <v>327</v>
      </c>
      <c r="D16" s="16" t="s">
        <v>32</v>
      </c>
      <c r="E16" s="16" t="s">
        <v>328</v>
      </c>
      <c r="F16" s="16" t="s">
        <v>329</v>
      </c>
      <c r="G16" s="17" t="s">
        <v>420</v>
      </c>
    </row>
    <row r="17" spans="1:7" ht="22.5">
      <c r="A17" s="16" t="s">
        <v>394</v>
      </c>
      <c r="B17" s="16" t="s">
        <v>395</v>
      </c>
      <c r="C17" s="16" t="s">
        <v>225</v>
      </c>
      <c r="D17" s="16" t="s">
        <v>23</v>
      </c>
      <c r="E17" s="16" t="s">
        <v>421</v>
      </c>
      <c r="F17" s="16" t="s">
        <v>131</v>
      </c>
      <c r="G17" s="17" t="s">
        <v>422</v>
      </c>
    </row>
    <row r="18" spans="1:7" ht="22.5">
      <c r="A18" s="16" t="s">
        <v>413</v>
      </c>
      <c r="B18" s="16" t="s">
        <v>414</v>
      </c>
      <c r="C18" s="16" t="s">
        <v>313</v>
      </c>
      <c r="D18" s="16" t="s">
        <v>52</v>
      </c>
      <c r="E18" s="16" t="s">
        <v>314</v>
      </c>
      <c r="F18" s="16" t="s">
        <v>315</v>
      </c>
      <c r="G18" s="17" t="s">
        <v>423</v>
      </c>
    </row>
    <row r="19" spans="1:7" ht="22.5">
      <c r="A19" s="16" t="s">
        <v>414</v>
      </c>
      <c r="B19" s="16" t="s">
        <v>410</v>
      </c>
      <c r="C19" s="16" t="s">
        <v>121</v>
      </c>
      <c r="D19" s="16" t="s">
        <v>20</v>
      </c>
      <c r="E19" s="16" t="s">
        <v>21</v>
      </c>
      <c r="F19" s="16" t="s">
        <v>122</v>
      </c>
      <c r="G19" s="17" t="s">
        <v>397</v>
      </c>
    </row>
    <row r="20" spans="1:7">
      <c r="A20" s="16" t="s">
        <v>414</v>
      </c>
      <c r="B20" s="16" t="s">
        <v>410</v>
      </c>
      <c r="C20" s="16" t="s">
        <v>316</v>
      </c>
      <c r="D20" s="16" t="s">
        <v>7</v>
      </c>
      <c r="E20" s="16" t="s">
        <v>317</v>
      </c>
      <c r="F20" s="16" t="s">
        <v>122</v>
      </c>
      <c r="G20" s="17" t="s">
        <v>424</v>
      </c>
    </row>
    <row r="21" spans="1:7">
      <c r="A21" s="16" t="s">
        <v>414</v>
      </c>
      <c r="B21" s="16" t="s">
        <v>410</v>
      </c>
      <c r="C21" s="16" t="s">
        <v>390</v>
      </c>
      <c r="D21" s="16" t="s">
        <v>11</v>
      </c>
      <c r="E21" s="16" t="s">
        <v>425</v>
      </c>
      <c r="F21" s="16" t="s">
        <v>122</v>
      </c>
      <c r="G21" s="17" t="s">
        <v>426</v>
      </c>
    </row>
    <row r="22" spans="1:7" ht="22.5">
      <c r="A22" s="16" t="s">
        <v>384</v>
      </c>
      <c r="B22" s="16" t="s">
        <v>427</v>
      </c>
      <c r="C22" s="16" t="s">
        <v>428</v>
      </c>
      <c r="D22" s="16" t="s">
        <v>35</v>
      </c>
      <c r="E22" s="16" t="s">
        <v>429</v>
      </c>
      <c r="F22" s="16" t="s">
        <v>430</v>
      </c>
      <c r="G22" s="17" t="s">
        <v>431</v>
      </c>
    </row>
    <row r="23" spans="1:7">
      <c r="A23" s="16" t="s">
        <v>432</v>
      </c>
      <c r="B23" s="16" t="s">
        <v>339</v>
      </c>
      <c r="C23" s="16" t="s">
        <v>362</v>
      </c>
      <c r="D23" s="16" t="s">
        <v>363</v>
      </c>
      <c r="E23" s="16" t="s">
        <v>433</v>
      </c>
      <c r="F23" s="16" t="s">
        <v>131</v>
      </c>
      <c r="G23" s="17" t="s">
        <v>434</v>
      </c>
    </row>
    <row r="24" spans="1:7">
      <c r="A24" s="16" t="s">
        <v>413</v>
      </c>
      <c r="B24" s="16" t="s">
        <v>414</v>
      </c>
      <c r="C24" s="16" t="s">
        <v>163</v>
      </c>
      <c r="D24" s="16" t="s">
        <v>38</v>
      </c>
      <c r="E24" s="16" t="s">
        <v>39</v>
      </c>
      <c r="F24" s="16" t="s">
        <v>164</v>
      </c>
      <c r="G24" s="17" t="s">
        <v>435</v>
      </c>
    </row>
    <row r="25" spans="1:7">
      <c r="A25" s="16" t="s">
        <v>380</v>
      </c>
      <c r="B25" s="16" t="s">
        <v>436</v>
      </c>
      <c r="C25" s="16" t="s">
        <v>163</v>
      </c>
      <c r="D25" s="16" t="s">
        <v>38</v>
      </c>
      <c r="E25" s="16" t="s">
        <v>39</v>
      </c>
      <c r="F25" s="16" t="s">
        <v>164</v>
      </c>
      <c r="G25" s="20" t="s">
        <v>437</v>
      </c>
    </row>
    <row r="26" spans="1:7">
      <c r="A26" s="16" t="s">
        <v>388</v>
      </c>
      <c r="B26" s="16" t="s">
        <v>379</v>
      </c>
      <c r="C26" s="16" t="s">
        <v>362</v>
      </c>
      <c r="D26" s="16" t="s">
        <v>363</v>
      </c>
      <c r="E26" s="16" t="s">
        <v>364</v>
      </c>
      <c r="F26" s="16" t="s">
        <v>131</v>
      </c>
      <c r="G26" s="17" t="s">
        <v>365</v>
      </c>
    </row>
    <row r="27" spans="1:7" ht="22.5">
      <c r="A27" s="16" t="s">
        <v>380</v>
      </c>
      <c r="B27" s="16" t="s">
        <v>436</v>
      </c>
      <c r="C27" s="16" t="s">
        <v>263</v>
      </c>
      <c r="D27" s="16" t="s">
        <v>9</v>
      </c>
      <c r="E27" s="16" t="s">
        <v>17</v>
      </c>
      <c r="F27" s="16" t="s">
        <v>343</v>
      </c>
      <c r="G27" s="25">
        <v>23.4</v>
      </c>
    </row>
    <row r="28" spans="1:7" ht="22.5">
      <c r="A28" s="16" t="s">
        <v>380</v>
      </c>
      <c r="B28" s="16" t="s">
        <v>436</v>
      </c>
      <c r="C28" s="16" t="s">
        <v>263</v>
      </c>
      <c r="D28" s="16" t="s">
        <v>9</v>
      </c>
      <c r="E28" s="16" t="s">
        <v>17</v>
      </c>
      <c r="F28" s="16" t="s">
        <v>343</v>
      </c>
      <c r="G28" s="17">
        <v>12.48</v>
      </c>
    </row>
    <row r="29" spans="1:7">
      <c r="A29" s="16" t="s">
        <v>394</v>
      </c>
      <c r="B29" s="16" t="s">
        <v>395</v>
      </c>
      <c r="C29" s="16" t="s">
        <v>163</v>
      </c>
      <c r="D29" s="16" t="s">
        <v>38</v>
      </c>
      <c r="E29" s="16" t="s">
        <v>39</v>
      </c>
      <c r="F29" s="16" t="s">
        <v>164</v>
      </c>
      <c r="G29" s="20" t="s">
        <v>438</v>
      </c>
    </row>
    <row r="30" spans="1:7">
      <c r="A30" s="16" t="s">
        <v>394</v>
      </c>
      <c r="B30" s="16" t="s">
        <v>395</v>
      </c>
      <c r="C30" s="16" t="s">
        <v>163</v>
      </c>
      <c r="D30" s="16" t="s">
        <v>38</v>
      </c>
      <c r="E30" s="16" t="s">
        <v>39</v>
      </c>
      <c r="F30" s="16" t="s">
        <v>164</v>
      </c>
      <c r="G30" s="17" t="s">
        <v>439</v>
      </c>
    </row>
    <row r="31" spans="1:7">
      <c r="A31" s="16" t="s">
        <v>419</v>
      </c>
      <c r="B31" s="16" t="s">
        <v>440</v>
      </c>
      <c r="C31" s="16" t="s">
        <v>163</v>
      </c>
      <c r="D31" s="16" t="s">
        <v>38</v>
      </c>
      <c r="E31" s="16" t="s">
        <v>39</v>
      </c>
      <c r="F31" s="16" t="s">
        <v>164</v>
      </c>
      <c r="G31" s="17" t="s">
        <v>441</v>
      </c>
    </row>
    <row r="32" spans="1:7">
      <c r="A32" s="16" t="s">
        <v>419</v>
      </c>
      <c r="B32" s="16" t="s">
        <v>440</v>
      </c>
      <c r="C32" s="16" t="s">
        <v>163</v>
      </c>
      <c r="D32" s="16" t="s">
        <v>38</v>
      </c>
      <c r="E32" s="16" t="s">
        <v>39</v>
      </c>
      <c r="F32" s="16" t="s">
        <v>164</v>
      </c>
      <c r="G32" s="17" t="s">
        <v>442</v>
      </c>
    </row>
    <row r="33" spans="1:7">
      <c r="A33" s="16" t="s">
        <v>388</v>
      </c>
      <c r="B33" s="16" t="s">
        <v>393</v>
      </c>
      <c r="C33" s="16" t="s">
        <v>163</v>
      </c>
      <c r="D33" s="16" t="s">
        <v>38</v>
      </c>
      <c r="E33" s="16" t="s">
        <v>39</v>
      </c>
      <c r="F33" s="16" t="s">
        <v>164</v>
      </c>
      <c r="G33" s="17" t="s">
        <v>443</v>
      </c>
    </row>
    <row r="34" spans="1:7" ht="22.5">
      <c r="A34" s="16" t="s">
        <v>436</v>
      </c>
      <c r="B34" s="16" t="s">
        <v>432</v>
      </c>
      <c r="C34" s="16" t="s">
        <v>197</v>
      </c>
      <c r="D34" s="16" t="s">
        <v>198</v>
      </c>
      <c r="E34" s="16" t="s">
        <v>199</v>
      </c>
      <c r="F34" s="16" t="s">
        <v>200</v>
      </c>
      <c r="G34" s="17" t="s">
        <v>444</v>
      </c>
    </row>
    <row r="35" spans="1:7">
      <c r="A35" s="16" t="s">
        <v>445</v>
      </c>
      <c r="B35" s="16" t="s">
        <v>394</v>
      </c>
      <c r="C35" s="16" t="s">
        <v>446</v>
      </c>
      <c r="D35" s="16" t="s">
        <v>41</v>
      </c>
      <c r="E35" s="16" t="s">
        <v>447</v>
      </c>
      <c r="F35" s="16" t="s">
        <v>216</v>
      </c>
      <c r="G35" s="17" t="s">
        <v>448</v>
      </c>
    </row>
    <row r="36" spans="1:7">
      <c r="A36" s="16" t="s">
        <v>445</v>
      </c>
      <c r="B36" s="16" t="s">
        <v>394</v>
      </c>
      <c r="C36" s="16" t="s">
        <v>449</v>
      </c>
      <c r="D36" s="16" t="s">
        <v>6</v>
      </c>
      <c r="E36" s="16" t="s">
        <v>450</v>
      </c>
      <c r="F36" s="16" t="s">
        <v>451</v>
      </c>
      <c r="G36" s="17" t="s">
        <v>452</v>
      </c>
    </row>
    <row r="37" spans="1:7" ht="22.5">
      <c r="A37" s="16" t="s">
        <v>395</v>
      </c>
      <c r="B37" s="16" t="s">
        <v>419</v>
      </c>
      <c r="C37" s="16" t="s">
        <v>313</v>
      </c>
      <c r="D37" s="16" t="s">
        <v>52</v>
      </c>
      <c r="E37" s="16" t="s">
        <v>453</v>
      </c>
      <c r="F37" s="16" t="s">
        <v>216</v>
      </c>
      <c r="G37" s="17" t="s">
        <v>454</v>
      </c>
    </row>
    <row r="38" spans="1:7">
      <c r="A38" s="16" t="s">
        <v>440</v>
      </c>
      <c r="B38" s="16" t="s">
        <v>413</v>
      </c>
      <c r="C38" s="16" t="s">
        <v>215</v>
      </c>
      <c r="D38" s="16" t="s">
        <v>50</v>
      </c>
      <c r="E38" s="16" t="s">
        <v>51</v>
      </c>
      <c r="F38" s="16" t="s">
        <v>216</v>
      </c>
      <c r="G38" s="17" t="s">
        <v>455</v>
      </c>
    </row>
    <row r="39" spans="1:7">
      <c r="A39" s="16" t="s">
        <v>414</v>
      </c>
      <c r="B39" s="16" t="s">
        <v>410</v>
      </c>
      <c r="C39" s="16" t="s">
        <v>215</v>
      </c>
      <c r="D39" s="16" t="s">
        <v>50</v>
      </c>
      <c r="E39" s="16" t="s">
        <v>51</v>
      </c>
      <c r="F39" s="16" t="s">
        <v>216</v>
      </c>
      <c r="G39" s="17" t="s">
        <v>456</v>
      </c>
    </row>
    <row r="40" spans="1:7">
      <c r="A40" s="16" t="s">
        <v>410</v>
      </c>
      <c r="B40" s="16" t="s">
        <v>411</v>
      </c>
      <c r="C40" s="16" t="s">
        <v>457</v>
      </c>
      <c r="D40" s="16" t="s">
        <v>458</v>
      </c>
      <c r="E40" s="16" t="s">
        <v>459</v>
      </c>
      <c r="F40" s="16" t="s">
        <v>460</v>
      </c>
      <c r="G40" s="17" t="s">
        <v>461</v>
      </c>
    </row>
    <row r="41" spans="1:7">
      <c r="A41" s="16" t="s">
        <v>388</v>
      </c>
      <c r="B41" s="16" t="s">
        <v>389</v>
      </c>
      <c r="C41" s="16" t="s">
        <v>462</v>
      </c>
      <c r="D41" s="16" t="s">
        <v>5</v>
      </c>
      <c r="E41" s="16" t="s">
        <v>463</v>
      </c>
      <c r="F41" s="16" t="s">
        <v>216</v>
      </c>
      <c r="G41" s="17" t="s">
        <v>464</v>
      </c>
    </row>
    <row r="42" spans="1:7">
      <c r="A42" s="16" t="s">
        <v>393</v>
      </c>
      <c r="B42" s="16" t="s">
        <v>379</v>
      </c>
      <c r="C42" s="16" t="s">
        <v>465</v>
      </c>
      <c r="D42" s="16" t="s">
        <v>466</v>
      </c>
      <c r="E42" s="16" t="s">
        <v>467</v>
      </c>
      <c r="F42" s="16" t="s">
        <v>216</v>
      </c>
      <c r="G42" s="17" t="s">
        <v>468</v>
      </c>
    </row>
    <row r="43" spans="1:7">
      <c r="A43" s="16" t="s">
        <v>383</v>
      </c>
      <c r="B43" s="16" t="s">
        <v>384</v>
      </c>
      <c r="C43" s="16" t="s">
        <v>215</v>
      </c>
      <c r="D43" s="16" t="s">
        <v>50</v>
      </c>
      <c r="E43" s="16" t="s">
        <v>51</v>
      </c>
      <c r="F43" s="16" t="s">
        <v>216</v>
      </c>
      <c r="G43" s="17" t="s">
        <v>350</v>
      </c>
    </row>
    <row r="44" spans="1:7" ht="22.5">
      <c r="A44" s="16" t="s">
        <v>445</v>
      </c>
      <c r="B44" s="16" t="s">
        <v>394</v>
      </c>
      <c r="C44" s="16" t="s">
        <v>183</v>
      </c>
      <c r="D44" s="16" t="s">
        <v>34</v>
      </c>
      <c r="E44" s="16" t="s">
        <v>56</v>
      </c>
      <c r="F44" s="16" t="s">
        <v>469</v>
      </c>
      <c r="G44" s="17" t="s">
        <v>470</v>
      </c>
    </row>
    <row r="45" spans="1:7">
      <c r="A45" s="16" t="s">
        <v>471</v>
      </c>
      <c r="B45" s="16" t="s">
        <v>445</v>
      </c>
      <c r="C45" s="16" t="s">
        <v>163</v>
      </c>
      <c r="D45" s="16" t="s">
        <v>38</v>
      </c>
      <c r="E45" s="16" t="s">
        <v>39</v>
      </c>
      <c r="F45" s="16" t="s">
        <v>164</v>
      </c>
      <c r="G45" s="17" t="s">
        <v>472</v>
      </c>
    </row>
    <row r="46" spans="1:7">
      <c r="A46" s="16" t="s">
        <v>394</v>
      </c>
      <c r="B46" s="16" t="s">
        <v>395</v>
      </c>
      <c r="C46" s="16" t="s">
        <v>163</v>
      </c>
      <c r="D46" s="16" t="s">
        <v>38</v>
      </c>
      <c r="E46" s="16" t="s">
        <v>39</v>
      </c>
      <c r="F46" s="16" t="s">
        <v>164</v>
      </c>
      <c r="G46" s="17" t="s">
        <v>473</v>
      </c>
    </row>
    <row r="47" spans="1:7">
      <c r="A47" s="16" t="s">
        <v>474</v>
      </c>
      <c r="B47" s="16" t="s">
        <v>414</v>
      </c>
      <c r="C47" s="16" t="s">
        <v>163</v>
      </c>
      <c r="D47" s="16" t="s">
        <v>38</v>
      </c>
      <c r="E47" s="16" t="s">
        <v>475</v>
      </c>
      <c r="F47" s="16" t="s">
        <v>476</v>
      </c>
      <c r="G47" s="17" t="s">
        <v>477</v>
      </c>
    </row>
    <row r="48" spans="1:7">
      <c r="A48" s="16" t="s">
        <v>410</v>
      </c>
      <c r="B48" s="16" t="s">
        <v>411</v>
      </c>
      <c r="C48" s="16" t="s">
        <v>163</v>
      </c>
      <c r="D48" s="16" t="s">
        <v>38</v>
      </c>
      <c r="E48" s="16" t="s">
        <v>39</v>
      </c>
      <c r="F48" s="16" t="s">
        <v>164</v>
      </c>
      <c r="G48" s="17" t="s">
        <v>478</v>
      </c>
    </row>
    <row r="49" spans="1:7" ht="33.75">
      <c r="A49" s="16" t="s">
        <v>388</v>
      </c>
      <c r="B49" s="16" t="s">
        <v>389</v>
      </c>
      <c r="C49" s="16" t="s">
        <v>163</v>
      </c>
      <c r="D49" s="16" t="s">
        <v>38</v>
      </c>
      <c r="E49" s="16" t="s">
        <v>475</v>
      </c>
      <c r="F49" s="16" t="s">
        <v>476</v>
      </c>
      <c r="G49" s="17" t="s">
        <v>477</v>
      </c>
    </row>
    <row r="50" spans="1:7">
      <c r="A50" s="16" t="s">
        <v>379</v>
      </c>
      <c r="B50" s="16" t="s">
        <v>380</v>
      </c>
      <c r="C50" s="16" t="s">
        <v>163</v>
      </c>
      <c r="D50" s="16" t="s">
        <v>38</v>
      </c>
      <c r="E50" s="16" t="s">
        <v>39</v>
      </c>
      <c r="F50" s="16" t="s">
        <v>164</v>
      </c>
      <c r="G50" s="17" t="s">
        <v>479</v>
      </c>
    </row>
    <row r="51" spans="1:7">
      <c r="A51" s="16" t="s">
        <v>389</v>
      </c>
      <c r="B51" s="16" t="s">
        <v>393</v>
      </c>
      <c r="C51" s="16" t="s">
        <v>238</v>
      </c>
      <c r="D51" s="16" t="s">
        <v>33</v>
      </c>
      <c r="E51" s="16" t="s">
        <v>33</v>
      </c>
      <c r="F51" s="16" t="s">
        <v>480</v>
      </c>
      <c r="G51" s="17" t="s">
        <v>481</v>
      </c>
    </row>
    <row r="52" spans="1:7" ht="22.5">
      <c r="A52" s="16" t="s">
        <v>379</v>
      </c>
      <c r="B52" s="16" t="s">
        <v>380</v>
      </c>
      <c r="C52" s="16" t="s">
        <v>327</v>
      </c>
      <c r="D52" s="16" t="s">
        <v>32</v>
      </c>
      <c r="E52" s="16" t="s">
        <v>482</v>
      </c>
      <c r="F52" s="16" t="s">
        <v>483</v>
      </c>
      <c r="G52" s="17" t="s">
        <v>484</v>
      </c>
    </row>
    <row r="53" spans="1:7">
      <c r="A53" s="16" t="s">
        <v>379</v>
      </c>
      <c r="B53" s="16" t="s">
        <v>436</v>
      </c>
      <c r="C53" s="16" t="s">
        <v>238</v>
      </c>
      <c r="D53" s="16" t="s">
        <v>33</v>
      </c>
      <c r="E53" s="16" t="s">
        <v>33</v>
      </c>
      <c r="F53" s="16" t="s">
        <v>361</v>
      </c>
      <c r="G53" s="17" t="s">
        <v>485</v>
      </c>
    </row>
    <row r="54" spans="1:7">
      <c r="A54" s="16" t="s">
        <v>406</v>
      </c>
      <c r="B54" s="16" t="s">
        <v>339</v>
      </c>
      <c r="C54" s="16" t="s">
        <v>238</v>
      </c>
      <c r="D54" s="16" t="s">
        <v>33</v>
      </c>
      <c r="E54" s="16" t="s">
        <v>33</v>
      </c>
      <c r="F54" s="16" t="s">
        <v>239</v>
      </c>
      <c r="G54" s="17" t="s">
        <v>359</v>
      </c>
    </row>
    <row r="55" spans="1:7" ht="22.5">
      <c r="A55" s="16" t="s">
        <v>379</v>
      </c>
      <c r="B55" s="16" t="s">
        <v>380</v>
      </c>
      <c r="C55" s="16" t="s">
        <v>428</v>
      </c>
      <c r="D55" s="16" t="s">
        <v>35</v>
      </c>
      <c r="E55" s="16" t="s">
        <v>486</v>
      </c>
      <c r="F55" s="16" t="s">
        <v>487</v>
      </c>
      <c r="G55" s="17" t="s">
        <v>488</v>
      </c>
    </row>
    <row r="56" spans="1:7" ht="22.5">
      <c r="A56" s="16" t="s">
        <v>379</v>
      </c>
      <c r="B56" s="16" t="s">
        <v>380</v>
      </c>
      <c r="C56" s="16" t="s">
        <v>428</v>
      </c>
      <c r="D56" s="16" t="s">
        <v>35</v>
      </c>
      <c r="E56" s="16" t="s">
        <v>486</v>
      </c>
      <c r="F56" s="16" t="s">
        <v>487</v>
      </c>
      <c r="G56" s="17" t="s">
        <v>489</v>
      </c>
    </row>
    <row r="57" spans="1:7" ht="22.5">
      <c r="A57" s="16" t="s">
        <v>379</v>
      </c>
      <c r="B57" s="16" t="s">
        <v>436</v>
      </c>
      <c r="C57" s="16" t="s">
        <v>428</v>
      </c>
      <c r="D57" s="16" t="s">
        <v>35</v>
      </c>
      <c r="E57" s="16" t="s">
        <v>486</v>
      </c>
      <c r="F57" s="16" t="s">
        <v>487</v>
      </c>
      <c r="G57" s="20" t="s">
        <v>490</v>
      </c>
    </row>
    <row r="58" spans="1:7" ht="22.5">
      <c r="A58" s="16" t="s">
        <v>471</v>
      </c>
      <c r="B58" s="16" t="s">
        <v>394</v>
      </c>
      <c r="C58" s="16" t="s">
        <v>263</v>
      </c>
      <c r="D58" s="16" t="s">
        <v>9</v>
      </c>
      <c r="E58" s="16" t="s">
        <v>17</v>
      </c>
      <c r="F58" s="16" t="s">
        <v>343</v>
      </c>
      <c r="G58" s="17" t="s">
        <v>491</v>
      </c>
    </row>
    <row r="59" spans="1:7">
      <c r="A59" s="16" t="s">
        <v>492</v>
      </c>
      <c r="B59" s="16" t="s">
        <v>394</v>
      </c>
      <c r="C59" s="16" t="s">
        <v>366</v>
      </c>
      <c r="D59" s="16" t="s">
        <v>8</v>
      </c>
      <c r="E59" s="16" t="s">
        <v>63</v>
      </c>
      <c r="F59" s="16" t="s">
        <v>493</v>
      </c>
      <c r="G59" s="17" t="s">
        <v>494</v>
      </c>
    </row>
    <row r="60" spans="1:7" ht="22.5">
      <c r="A60" s="16" t="s">
        <v>394</v>
      </c>
      <c r="B60" s="16" t="s">
        <v>395</v>
      </c>
      <c r="C60" s="16" t="s">
        <v>254</v>
      </c>
      <c r="D60" s="16" t="s">
        <v>58</v>
      </c>
      <c r="E60" s="16" t="s">
        <v>59</v>
      </c>
      <c r="F60" s="16" t="s">
        <v>255</v>
      </c>
      <c r="G60" s="17" t="s">
        <v>495</v>
      </c>
    </row>
    <row r="61" spans="1:7">
      <c r="A61" s="16" t="s">
        <v>394</v>
      </c>
      <c r="B61" s="16" t="s">
        <v>395</v>
      </c>
      <c r="C61" s="16" t="s">
        <v>218</v>
      </c>
      <c r="D61" s="16" t="s">
        <v>49</v>
      </c>
      <c r="E61" s="16" t="s">
        <v>496</v>
      </c>
      <c r="F61" s="16" t="s">
        <v>216</v>
      </c>
      <c r="G61" s="17" t="s">
        <v>497</v>
      </c>
    </row>
    <row r="62" spans="1:7" ht="22.5">
      <c r="A62" s="16" t="s">
        <v>419</v>
      </c>
      <c r="B62" s="16" t="s">
        <v>419</v>
      </c>
      <c r="C62" s="16" t="s">
        <v>207</v>
      </c>
      <c r="D62" s="16" t="s">
        <v>47</v>
      </c>
      <c r="E62" s="16" t="s">
        <v>498</v>
      </c>
      <c r="F62" s="16" t="s">
        <v>499</v>
      </c>
      <c r="G62" s="17" t="s">
        <v>500</v>
      </c>
    </row>
    <row r="63" spans="1:7" ht="22.5">
      <c r="A63" s="16" t="s">
        <v>413</v>
      </c>
      <c r="B63" s="16" t="s">
        <v>414</v>
      </c>
      <c r="C63" s="16" t="s">
        <v>263</v>
      </c>
      <c r="D63" s="16" t="s">
        <v>9</v>
      </c>
      <c r="E63" s="16" t="s">
        <v>17</v>
      </c>
      <c r="F63" s="16" t="s">
        <v>343</v>
      </c>
      <c r="G63" s="17" t="s">
        <v>501</v>
      </c>
    </row>
    <row r="64" spans="1:7" ht="22.5">
      <c r="A64" s="16" t="s">
        <v>411</v>
      </c>
      <c r="B64" s="16" t="s">
        <v>389</v>
      </c>
      <c r="C64" s="16" t="s">
        <v>263</v>
      </c>
      <c r="D64" s="16" t="s">
        <v>9</v>
      </c>
      <c r="E64" s="16" t="s">
        <v>17</v>
      </c>
      <c r="F64" s="16" t="s">
        <v>343</v>
      </c>
      <c r="G64" s="17" t="s">
        <v>502</v>
      </c>
    </row>
    <row r="65" spans="1:7" ht="22.5">
      <c r="A65" s="16" t="s">
        <v>393</v>
      </c>
      <c r="B65" s="16" t="s">
        <v>380</v>
      </c>
      <c r="C65" s="16" t="s">
        <v>207</v>
      </c>
      <c r="D65" s="16" t="s">
        <v>47</v>
      </c>
      <c r="E65" s="16" t="s">
        <v>503</v>
      </c>
      <c r="F65" s="16" t="s">
        <v>499</v>
      </c>
      <c r="G65" s="20" t="s">
        <v>504</v>
      </c>
    </row>
    <row r="66" spans="1:7" ht="22.5">
      <c r="A66" s="16" t="s">
        <v>380</v>
      </c>
      <c r="B66" s="16" t="s">
        <v>436</v>
      </c>
      <c r="C66" s="16" t="s">
        <v>218</v>
      </c>
      <c r="D66" s="16" t="s">
        <v>49</v>
      </c>
      <c r="E66" s="16" t="s">
        <v>62</v>
      </c>
      <c r="F66" s="16" t="s">
        <v>281</v>
      </c>
      <c r="G66" s="17" t="s">
        <v>282</v>
      </c>
    </row>
    <row r="67" spans="1:7" ht="22.5">
      <c r="A67" s="16" t="s">
        <v>380</v>
      </c>
      <c r="B67" s="16" t="s">
        <v>432</v>
      </c>
      <c r="C67" s="16" t="s">
        <v>207</v>
      </c>
      <c r="D67" s="16" t="s">
        <v>47</v>
      </c>
      <c r="E67" s="16" t="s">
        <v>505</v>
      </c>
      <c r="F67" s="16" t="s">
        <v>273</v>
      </c>
      <c r="G67" s="17" t="s">
        <v>506</v>
      </c>
    </row>
    <row r="68" spans="1:7" ht="22.5">
      <c r="A68" s="16" t="s">
        <v>436</v>
      </c>
      <c r="B68" s="16" t="s">
        <v>383</v>
      </c>
      <c r="C68" s="16" t="s">
        <v>263</v>
      </c>
      <c r="D68" s="16" t="s">
        <v>9</v>
      </c>
      <c r="E68" s="16" t="s">
        <v>17</v>
      </c>
      <c r="F68" s="16" t="s">
        <v>343</v>
      </c>
      <c r="G68" s="20" t="s">
        <v>507</v>
      </c>
    </row>
    <row r="69" spans="1:7">
      <c r="A69" s="16" t="s">
        <v>384</v>
      </c>
      <c r="B69" s="16" t="s">
        <v>406</v>
      </c>
      <c r="C69" s="16" t="s">
        <v>366</v>
      </c>
      <c r="D69" s="16" t="s">
        <v>8</v>
      </c>
      <c r="E69" s="16" t="s">
        <v>508</v>
      </c>
      <c r="F69" s="16" t="s">
        <v>509</v>
      </c>
      <c r="G69" s="17" t="s">
        <v>510</v>
      </c>
    </row>
    <row r="70" spans="1:7" ht="22.5">
      <c r="A70" s="16" t="s">
        <v>406</v>
      </c>
      <c r="B70" s="16" t="s">
        <v>427</v>
      </c>
      <c r="C70" s="16" t="s">
        <v>276</v>
      </c>
      <c r="D70" s="16" t="s">
        <v>15</v>
      </c>
      <c r="E70" s="16" t="s">
        <v>511</v>
      </c>
      <c r="F70" s="16" t="s">
        <v>131</v>
      </c>
      <c r="G70" s="17" t="s">
        <v>212</v>
      </c>
    </row>
    <row r="71" spans="1:7">
      <c r="A71" s="16" t="s">
        <v>389</v>
      </c>
      <c r="B71" s="16" t="s">
        <v>393</v>
      </c>
      <c r="C71" s="16" t="s">
        <v>512</v>
      </c>
      <c r="D71" s="16" t="s">
        <v>65</v>
      </c>
      <c r="E71" s="16" t="s">
        <v>66</v>
      </c>
      <c r="F71" s="16" t="s">
        <v>513</v>
      </c>
      <c r="G71" s="17" t="s">
        <v>514</v>
      </c>
    </row>
    <row r="72" spans="1:7" ht="22.5">
      <c r="A72" s="16" t="s">
        <v>380</v>
      </c>
      <c r="B72" s="16" t="s">
        <v>436</v>
      </c>
      <c r="C72" s="16" t="s">
        <v>290</v>
      </c>
      <c r="D72" s="16" t="s">
        <v>37</v>
      </c>
      <c r="E72" s="16" t="s">
        <v>515</v>
      </c>
      <c r="F72" s="16" t="s">
        <v>516</v>
      </c>
      <c r="G72" s="17" t="s">
        <v>517</v>
      </c>
    </row>
    <row r="73" spans="1:7" ht="22.5">
      <c r="A73" s="16" t="s">
        <v>410</v>
      </c>
      <c r="B73" s="16" t="s">
        <v>411</v>
      </c>
      <c r="C73" s="16" t="s">
        <v>151</v>
      </c>
      <c r="D73" s="16" t="s">
        <v>30</v>
      </c>
      <c r="E73" s="16" t="s">
        <v>67</v>
      </c>
      <c r="F73" s="16" t="s">
        <v>294</v>
      </c>
      <c r="G73" s="17" t="s">
        <v>518</v>
      </c>
    </row>
    <row r="74" spans="1:7" ht="22.5">
      <c r="A74" s="16" t="s">
        <v>519</v>
      </c>
      <c r="B74" s="16" t="s">
        <v>383</v>
      </c>
      <c r="C74" s="16" t="s">
        <v>151</v>
      </c>
      <c r="D74" s="16" t="s">
        <v>30</v>
      </c>
      <c r="E74" s="16" t="s">
        <v>67</v>
      </c>
      <c r="F74" s="16" t="s">
        <v>294</v>
      </c>
      <c r="G74" s="17" t="s">
        <v>520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FC23A-8AFE-4F62-868B-FE51F8DA974C}">
  <dimension ref="A1:T50"/>
  <sheetViews>
    <sheetView workbookViewId="0">
      <pane ySplit="1" topLeftCell="A25" activePane="bottomLeft" state="frozen"/>
      <selection pane="bottomLeft" activeCell="H2" sqref="H2:H50"/>
    </sheetView>
  </sheetViews>
  <sheetFormatPr defaultRowHeight="12.75"/>
  <cols>
    <col min="1" max="1" width="9.140625" style="1"/>
    <col min="2" max="2" width="36.5703125" style="9" bestFit="1" customWidth="1"/>
    <col min="3" max="3" width="13.28515625" style="9" bestFit="1" customWidth="1"/>
    <col min="4" max="4" width="22.42578125" style="9" bestFit="1" customWidth="1"/>
    <col min="5" max="5" width="36.5703125" style="9" bestFit="1" customWidth="1"/>
    <col min="6" max="6" width="22.42578125" style="9" bestFit="1" customWidth="1"/>
    <col min="7" max="7" width="18.42578125" style="9" bestFit="1" customWidth="1"/>
    <col min="8" max="8" width="19.140625" style="9" bestFit="1" customWidth="1"/>
    <col min="9" max="13" width="9.140625" style="9"/>
    <col min="14" max="14" width="32" style="9" bestFit="1" customWidth="1"/>
    <col min="15" max="18" width="9.140625" style="9"/>
    <col min="19" max="19" width="11" style="9" customWidth="1"/>
    <col min="20" max="20" width="36.7109375" style="9" bestFit="1" customWidth="1"/>
    <col min="21" max="16384" width="9.140625" style="9"/>
  </cols>
  <sheetData>
    <row r="1" spans="1:20" ht="34.5" thickBot="1">
      <c r="B1" s="10" t="s">
        <v>0</v>
      </c>
      <c r="C1" s="10" t="s">
        <v>80</v>
      </c>
      <c r="D1" s="10" t="s">
        <v>81</v>
      </c>
      <c r="E1" s="10" t="s">
        <v>1</v>
      </c>
      <c r="F1" s="10" t="s">
        <v>82</v>
      </c>
      <c r="G1" s="10" t="s">
        <v>83</v>
      </c>
      <c r="H1" s="11" t="s">
        <v>84</v>
      </c>
      <c r="I1" s="12"/>
      <c r="J1" s="12"/>
      <c r="K1" s="12" t="s">
        <v>85</v>
      </c>
      <c r="L1" s="13" t="s">
        <v>86</v>
      </c>
      <c r="M1" s="14" t="s">
        <v>87</v>
      </c>
      <c r="N1" s="15" t="s">
        <v>88</v>
      </c>
      <c r="O1" s="15" t="s">
        <v>89</v>
      </c>
      <c r="P1" s="15" t="s">
        <v>90</v>
      </c>
      <c r="Q1" s="15" t="s">
        <v>91</v>
      </c>
      <c r="R1" s="15" t="s">
        <v>92</v>
      </c>
      <c r="S1" s="15" t="s">
        <v>93</v>
      </c>
      <c r="T1" s="15" t="s">
        <v>94</v>
      </c>
    </row>
    <row r="2" spans="1:20" ht="22.5">
      <c r="A2" s="1" t="s">
        <v>72</v>
      </c>
      <c r="B2" s="16" t="s">
        <v>95</v>
      </c>
      <c r="C2" s="16" t="s">
        <v>96</v>
      </c>
      <c r="D2" s="16" t="s">
        <v>97</v>
      </c>
      <c r="E2" s="16" t="s">
        <v>22</v>
      </c>
      <c r="F2" s="16" t="s">
        <v>98</v>
      </c>
      <c r="G2" s="16" t="s">
        <v>99</v>
      </c>
      <c r="H2" s="17">
        <v>22.99</v>
      </c>
      <c r="I2" s="18">
        <f t="shared" ref="I2:I3" si="0">H2</f>
        <v>22.99</v>
      </c>
      <c r="J2" s="18"/>
      <c r="K2" s="18">
        <v>22.99</v>
      </c>
      <c r="L2" s="18"/>
      <c r="M2" s="18">
        <v>22.99</v>
      </c>
      <c r="N2" t="s">
        <v>100</v>
      </c>
      <c r="O2" t="s">
        <v>101</v>
      </c>
      <c r="P2" t="s">
        <v>102</v>
      </c>
      <c r="Q2" s="19" t="s">
        <v>103</v>
      </c>
      <c r="R2" t="s">
        <v>104</v>
      </c>
      <c r="S2" t="s">
        <v>105</v>
      </c>
      <c r="T2" t="str">
        <f t="shared" ref="T2:T21" si="1">U2&amp;Y2&amp;S2&amp;F2&amp;N2&amp;C2</f>
        <v>BWSP 7BAGS.CO.UKUK Parcel Service05/12/2019</v>
      </c>
    </row>
    <row r="3" spans="1:20" ht="22.5">
      <c r="A3" s="1" t="s">
        <v>72</v>
      </c>
      <c r="B3" s="16" t="s">
        <v>95</v>
      </c>
      <c r="C3" s="16" t="s">
        <v>96</v>
      </c>
      <c r="D3" s="16" t="s">
        <v>97</v>
      </c>
      <c r="E3" s="16" t="s">
        <v>22</v>
      </c>
      <c r="F3" s="16" t="s">
        <v>98</v>
      </c>
      <c r="G3" s="16" t="s">
        <v>99</v>
      </c>
      <c r="H3" s="17">
        <v>527.76</v>
      </c>
      <c r="I3" s="18">
        <f t="shared" si="0"/>
        <v>527.76</v>
      </c>
      <c r="J3" s="18"/>
      <c r="K3" s="18">
        <v>527.76</v>
      </c>
      <c r="L3" s="18">
        <v>87.96</v>
      </c>
      <c r="M3" s="18">
        <v>439.8</v>
      </c>
      <c r="N3" t="s">
        <v>106</v>
      </c>
      <c r="O3" t="s">
        <v>101</v>
      </c>
      <c r="P3" t="s">
        <v>102</v>
      </c>
      <c r="Q3" s="19" t="s">
        <v>103</v>
      </c>
      <c r="R3" t="s">
        <v>104</v>
      </c>
      <c r="S3" t="s">
        <v>105</v>
      </c>
      <c r="T3" t="str">
        <f t="shared" si="1"/>
        <v>BWSP 7BAGS.CO.UKRoamlite Extra Large Travel Bags05/12/2019</v>
      </c>
    </row>
    <row r="4" spans="1:20">
      <c r="A4" s="1" t="s">
        <v>72</v>
      </c>
      <c r="B4" s="16" t="s">
        <v>96</v>
      </c>
      <c r="C4" s="16" t="s">
        <v>107</v>
      </c>
      <c r="D4" s="16" t="s">
        <v>108</v>
      </c>
      <c r="E4" s="16" t="s">
        <v>2</v>
      </c>
      <c r="F4" s="16" t="s">
        <v>4</v>
      </c>
      <c r="G4" s="16" t="s">
        <v>109</v>
      </c>
      <c r="H4" s="17">
        <v>142.82</v>
      </c>
      <c r="I4" s="18">
        <v>142.82</v>
      </c>
      <c r="J4" s="18"/>
      <c r="K4" s="18">
        <v>142.82</v>
      </c>
      <c r="L4" s="18">
        <v>0</v>
      </c>
      <c r="M4" s="18">
        <v>142.82</v>
      </c>
      <c r="N4" t="s">
        <v>110</v>
      </c>
      <c r="O4" t="s">
        <v>111</v>
      </c>
      <c r="P4" t="s">
        <v>102</v>
      </c>
      <c r="Q4" s="19" t="s">
        <v>103</v>
      </c>
      <c r="R4" t="s">
        <v>112</v>
      </c>
      <c r="S4" t="s">
        <v>113</v>
      </c>
      <c r="T4" t="str">
        <f t="shared" si="1"/>
        <v>CWBOOKER LIMITED SHREWSBFire ground feeding06/12/2019</v>
      </c>
    </row>
    <row r="5" spans="1:20">
      <c r="A5" s="1" t="s">
        <v>72</v>
      </c>
      <c r="B5" s="16" t="s">
        <v>96</v>
      </c>
      <c r="C5" s="16" t="s">
        <v>107</v>
      </c>
      <c r="D5" s="16" t="s">
        <v>108</v>
      </c>
      <c r="E5" s="16" t="s">
        <v>2</v>
      </c>
      <c r="F5" s="16" t="s">
        <v>4</v>
      </c>
      <c r="G5" s="16" t="s">
        <v>109</v>
      </c>
      <c r="H5" s="17">
        <v>112.69</v>
      </c>
      <c r="I5" s="18">
        <f t="shared" ref="I5:I23" si="2">H5</f>
        <v>112.69</v>
      </c>
      <c r="J5" s="18"/>
      <c r="K5" s="18">
        <v>112.69</v>
      </c>
      <c r="L5" s="18">
        <v>18.78</v>
      </c>
      <c r="M5" s="18">
        <v>93.91</v>
      </c>
      <c r="N5" t="s">
        <v>114</v>
      </c>
      <c r="O5" t="s">
        <v>115</v>
      </c>
      <c r="P5" t="s">
        <v>102</v>
      </c>
      <c r="Q5" s="19" t="s">
        <v>103</v>
      </c>
      <c r="R5" t="s">
        <v>112</v>
      </c>
      <c r="S5" t="s">
        <v>113</v>
      </c>
      <c r="T5" t="str">
        <f t="shared" si="1"/>
        <v>CWBOOKER LIMITED SHREWSBcleaning materials06/12/2019</v>
      </c>
    </row>
    <row r="6" spans="1:20" ht="22.5">
      <c r="A6" s="1" t="s">
        <v>72</v>
      </c>
      <c r="B6" s="16" t="s">
        <v>95</v>
      </c>
      <c r="C6" s="16" t="s">
        <v>96</v>
      </c>
      <c r="D6" s="16" t="s">
        <v>116</v>
      </c>
      <c r="E6" s="16" t="s">
        <v>25</v>
      </c>
      <c r="F6" s="16" t="s">
        <v>26</v>
      </c>
      <c r="G6" s="16" t="s">
        <v>117</v>
      </c>
      <c r="H6" s="17" t="s">
        <v>118</v>
      </c>
      <c r="I6" s="18" t="str">
        <f t="shared" si="2"/>
        <v>57.00</v>
      </c>
      <c r="J6" s="18"/>
      <c r="K6" s="18" t="str">
        <f t="shared" ref="K6:K23" si="3">I6</f>
        <v>57.00</v>
      </c>
      <c r="L6" s="18"/>
      <c r="M6" s="18">
        <v>57</v>
      </c>
      <c r="N6" t="s">
        <v>119</v>
      </c>
      <c r="O6" t="s">
        <v>101</v>
      </c>
      <c r="P6" t="s">
        <v>102</v>
      </c>
      <c r="Q6" s="19" t="s">
        <v>103</v>
      </c>
      <c r="R6" t="s">
        <v>104</v>
      </c>
      <c r="S6" t="s">
        <v>120</v>
      </c>
      <c r="T6" t="str">
        <f t="shared" si="1"/>
        <v>EHSEW 4URepair of water bag/drysuit bag05/12/2019</v>
      </c>
    </row>
    <row r="7" spans="1:20" ht="22.5">
      <c r="A7" s="1" t="s">
        <v>72</v>
      </c>
      <c r="B7" s="16" t="s">
        <v>95</v>
      </c>
      <c r="C7" s="16" t="s">
        <v>96</v>
      </c>
      <c r="D7" s="16" t="s">
        <v>121</v>
      </c>
      <c r="E7" s="16" t="s">
        <v>20</v>
      </c>
      <c r="F7" s="16" t="s">
        <v>21</v>
      </c>
      <c r="G7" s="16" t="s">
        <v>122</v>
      </c>
      <c r="H7" s="17" t="s">
        <v>123</v>
      </c>
      <c r="I7" s="18" t="str">
        <f t="shared" si="2"/>
        <v>5.00</v>
      </c>
      <c r="J7" s="18"/>
      <c r="K7" s="18" t="str">
        <f t="shared" si="3"/>
        <v>5.00</v>
      </c>
      <c r="L7" s="18">
        <v>0.83</v>
      </c>
      <c r="M7" s="18">
        <v>4.17</v>
      </c>
      <c r="N7" t="s">
        <v>124</v>
      </c>
      <c r="O7" t="s">
        <v>101</v>
      </c>
      <c r="P7" t="s">
        <v>102</v>
      </c>
      <c r="Q7" s="19" t="s">
        <v>103</v>
      </c>
      <c r="R7" t="s">
        <v>125</v>
      </c>
      <c r="S7" t="s">
        <v>120</v>
      </c>
      <c r="T7" t="str">
        <f t="shared" si="1"/>
        <v>EHTIMPSON LTDShoes laces05/12/2019</v>
      </c>
    </row>
    <row r="8" spans="1:20">
      <c r="A8" s="1" t="s">
        <v>72</v>
      </c>
      <c r="B8" s="16" t="s">
        <v>95</v>
      </c>
      <c r="C8" s="16" t="s">
        <v>96</v>
      </c>
      <c r="D8" s="16" t="s">
        <v>126</v>
      </c>
      <c r="E8" s="16" t="s">
        <v>18</v>
      </c>
      <c r="F8" s="16" t="s">
        <v>19</v>
      </c>
      <c r="G8" s="16" t="s">
        <v>109</v>
      </c>
      <c r="H8" s="17" t="s">
        <v>127</v>
      </c>
      <c r="I8" s="18" t="str">
        <f t="shared" si="2"/>
        <v>13.75</v>
      </c>
      <c r="J8" s="18"/>
      <c r="K8" s="18" t="str">
        <f t="shared" si="3"/>
        <v>13.75</v>
      </c>
      <c r="L8" s="18">
        <f t="shared" ref="L8:L13" si="4">I8-M8</f>
        <v>2.2916666666666661</v>
      </c>
      <c r="M8" s="18">
        <f t="shared" ref="M8:M20" si="5">I8/1.2</f>
        <v>11.458333333333334</v>
      </c>
      <c r="N8" t="s">
        <v>128</v>
      </c>
      <c r="O8" t="s">
        <v>115</v>
      </c>
      <c r="P8" t="s">
        <v>102</v>
      </c>
      <c r="Q8" s="19" t="s">
        <v>103</v>
      </c>
      <c r="R8" t="s">
        <v>112</v>
      </c>
      <c r="S8" t="s">
        <v>120</v>
      </c>
      <c r="T8" t="str">
        <f t="shared" si="1"/>
        <v>EHTESCO STORES 5332Dettol wipes - stock for cleaning cupboard05/12/2019</v>
      </c>
    </row>
    <row r="9" spans="1:20">
      <c r="A9" s="1" t="s">
        <v>72</v>
      </c>
      <c r="B9" s="16" t="s">
        <v>129</v>
      </c>
      <c r="C9" s="16" t="s">
        <v>130</v>
      </c>
      <c r="D9" s="16" t="s">
        <v>126</v>
      </c>
      <c r="E9" s="16" t="s">
        <v>18</v>
      </c>
      <c r="F9" s="16" t="s">
        <v>24</v>
      </c>
      <c r="G9" s="16" t="s">
        <v>131</v>
      </c>
      <c r="H9" s="17" t="s">
        <v>132</v>
      </c>
      <c r="I9" s="18" t="str">
        <f t="shared" si="2"/>
        <v>48.50</v>
      </c>
      <c r="J9" s="18"/>
      <c r="K9" s="18" t="str">
        <f t="shared" si="3"/>
        <v>48.50</v>
      </c>
      <c r="L9" s="18"/>
      <c r="M9" s="18">
        <v>48.5</v>
      </c>
      <c r="N9" t="s">
        <v>133</v>
      </c>
      <c r="O9" t="s">
        <v>101</v>
      </c>
      <c r="P9" t="s">
        <v>102</v>
      </c>
      <c r="Q9" s="19" t="s">
        <v>103</v>
      </c>
      <c r="R9" t="s">
        <v>125</v>
      </c>
      <c r="S9" t="s">
        <v>120</v>
      </c>
      <c r="T9" t="str">
        <f t="shared" si="1"/>
        <v>EHMARKS&amp;SPENCER PLCFlat uniform shoes12/12/2019</v>
      </c>
    </row>
    <row r="10" spans="1:20">
      <c r="A10" s="1" t="s">
        <v>72</v>
      </c>
      <c r="B10" s="16" t="s">
        <v>134</v>
      </c>
      <c r="C10" s="16" t="s">
        <v>135</v>
      </c>
      <c r="D10" s="16" t="s">
        <v>126</v>
      </c>
      <c r="E10" s="16" t="s">
        <v>18</v>
      </c>
      <c r="F10" s="16" t="s">
        <v>24</v>
      </c>
      <c r="G10" s="16" t="s">
        <v>131</v>
      </c>
      <c r="H10" s="17" t="s">
        <v>136</v>
      </c>
      <c r="I10" s="18" t="str">
        <f t="shared" si="2"/>
        <v>23.49</v>
      </c>
      <c r="J10" s="18"/>
      <c r="K10" s="18" t="str">
        <f t="shared" si="3"/>
        <v>23.49</v>
      </c>
      <c r="L10" s="18">
        <f t="shared" si="4"/>
        <v>3.9149999999999991</v>
      </c>
      <c r="M10" s="18">
        <f t="shared" si="5"/>
        <v>19.574999999999999</v>
      </c>
      <c r="N10" t="s">
        <v>137</v>
      </c>
      <c r="O10" t="s">
        <v>101</v>
      </c>
      <c r="P10" t="s">
        <v>102</v>
      </c>
      <c r="Q10" s="19" t="s">
        <v>103</v>
      </c>
      <c r="R10" t="s">
        <v>125</v>
      </c>
      <c r="S10" t="s">
        <v>120</v>
      </c>
      <c r="T10" t="str">
        <f t="shared" si="1"/>
        <v>EHMARKS&amp;SPENCER PLCTrousers17/12/2019</v>
      </c>
    </row>
    <row r="11" spans="1:20">
      <c r="A11" s="1" t="s">
        <v>72</v>
      </c>
      <c r="B11" s="16" t="s">
        <v>138</v>
      </c>
      <c r="C11" s="16" t="s">
        <v>139</v>
      </c>
      <c r="D11" s="16" t="s">
        <v>140</v>
      </c>
      <c r="E11" s="16" t="s">
        <v>53</v>
      </c>
      <c r="F11" s="16" t="s">
        <v>141</v>
      </c>
      <c r="G11" s="16" t="s">
        <v>142</v>
      </c>
      <c r="H11" s="17" t="s">
        <v>143</v>
      </c>
      <c r="I11" s="18" t="str">
        <f t="shared" si="2"/>
        <v>33.95</v>
      </c>
      <c r="J11" s="18"/>
      <c r="K11" s="18" t="str">
        <f t="shared" si="3"/>
        <v>33.95</v>
      </c>
      <c r="L11" s="18">
        <f t="shared" si="4"/>
        <v>5.6583333333333314</v>
      </c>
      <c r="M11" s="18">
        <f t="shared" si="5"/>
        <v>28.291666666666671</v>
      </c>
      <c r="N11" t="s">
        <v>144</v>
      </c>
      <c r="O11" t="s">
        <v>145</v>
      </c>
      <c r="P11" t="s">
        <v>102</v>
      </c>
      <c r="Q11" s="19" t="s">
        <v>103</v>
      </c>
      <c r="R11" t="s">
        <v>112</v>
      </c>
      <c r="S11" t="s">
        <v>120</v>
      </c>
      <c r="T11" t="str">
        <f t="shared" si="1"/>
        <v>EHWWW.ARGOS.CO.UKMirror for new uniform storage room19/12/2019</v>
      </c>
    </row>
    <row r="12" spans="1:20" ht="22.5">
      <c r="A12" s="1" t="s">
        <v>72</v>
      </c>
      <c r="B12" s="16" t="s">
        <v>107</v>
      </c>
      <c r="C12" s="16" t="s">
        <v>147</v>
      </c>
      <c r="D12" s="16" t="s">
        <v>148</v>
      </c>
      <c r="E12" s="16" t="s">
        <v>28</v>
      </c>
      <c r="F12" s="16" t="s">
        <v>29</v>
      </c>
      <c r="G12" s="16" t="s">
        <v>149</v>
      </c>
      <c r="H12" s="17">
        <v>137.99</v>
      </c>
      <c r="I12" s="18">
        <f t="shared" si="2"/>
        <v>137.99</v>
      </c>
      <c r="J12" s="18"/>
      <c r="K12" s="18">
        <f t="shared" si="3"/>
        <v>137.99</v>
      </c>
      <c r="L12" s="18">
        <f t="shared" si="4"/>
        <v>22.998333333333335</v>
      </c>
      <c r="M12" s="18">
        <f t="shared" si="5"/>
        <v>114.99166666666667</v>
      </c>
      <c r="N12" t="s">
        <v>150</v>
      </c>
      <c r="O12" t="s">
        <v>101</v>
      </c>
      <c r="P12" t="s">
        <v>102</v>
      </c>
      <c r="Q12" s="19" t="s">
        <v>103</v>
      </c>
      <c r="R12" t="s">
        <v>125</v>
      </c>
      <c r="S12" t="s">
        <v>120</v>
      </c>
      <c r="T12" t="str">
        <f t="shared" si="1"/>
        <v>EHNEXT DIRECTORYTrousers and Shoes10/12/2019</v>
      </c>
    </row>
    <row r="13" spans="1:20" ht="22.5">
      <c r="A13" s="1" t="s">
        <v>73</v>
      </c>
      <c r="B13" s="16" t="s">
        <v>96</v>
      </c>
      <c r="C13" s="16" t="s">
        <v>107</v>
      </c>
      <c r="D13" s="16" t="s">
        <v>151</v>
      </c>
      <c r="E13" s="16" t="s">
        <v>30</v>
      </c>
      <c r="F13" s="16" t="s">
        <v>152</v>
      </c>
      <c r="G13" s="16" t="s">
        <v>153</v>
      </c>
      <c r="H13" s="17" t="s">
        <v>154</v>
      </c>
      <c r="I13" s="18" t="str">
        <f t="shared" si="2"/>
        <v>39.57</v>
      </c>
      <c r="J13" s="18"/>
      <c r="K13" s="18" t="str">
        <f t="shared" si="3"/>
        <v>39.57</v>
      </c>
      <c r="L13" s="18">
        <f t="shared" si="4"/>
        <v>6.5949999999999989</v>
      </c>
      <c r="M13" s="18">
        <f t="shared" si="5"/>
        <v>32.975000000000001</v>
      </c>
      <c r="N13"/>
      <c r="O13"/>
      <c r="P13"/>
      <c r="Q13" s="19"/>
      <c r="R13"/>
      <c r="S13"/>
      <c r="T13" t="str">
        <f t="shared" si="1"/>
        <v>NEWINGTON SVS06/12/2019</v>
      </c>
    </row>
    <row r="14" spans="1:20">
      <c r="A14" s="1" t="s">
        <v>71</v>
      </c>
      <c r="B14" s="16" t="s">
        <v>155</v>
      </c>
      <c r="C14" s="16" t="s">
        <v>147</v>
      </c>
      <c r="D14" s="16" t="s">
        <v>126</v>
      </c>
      <c r="E14" s="16" t="s">
        <v>18</v>
      </c>
      <c r="F14" s="16" t="s">
        <v>156</v>
      </c>
      <c r="G14" s="16" t="s">
        <v>157</v>
      </c>
      <c r="H14" s="17" t="s">
        <v>158</v>
      </c>
      <c r="I14" s="18" t="str">
        <f t="shared" si="2"/>
        <v>120.00</v>
      </c>
      <c r="J14" s="18"/>
      <c r="K14" s="18" t="str">
        <f t="shared" si="3"/>
        <v>120.00</v>
      </c>
      <c r="L14" s="18"/>
      <c r="M14" s="18">
        <v>120</v>
      </c>
      <c r="N14" t="s">
        <v>159</v>
      </c>
      <c r="O14" t="s">
        <v>160</v>
      </c>
      <c r="P14" t="s">
        <v>161</v>
      </c>
      <c r="Q14" s="19" t="s">
        <v>103</v>
      </c>
      <c r="R14" t="s">
        <v>112</v>
      </c>
      <c r="S14" t="s">
        <v>162</v>
      </c>
      <c r="T14" t="str">
        <f t="shared" si="1"/>
        <v>JTSUBWAYBuffet for ILM7 course being held in LU (2 days)10/12/2019</v>
      </c>
    </row>
    <row r="15" spans="1:20">
      <c r="A15" s="1" t="s">
        <v>74</v>
      </c>
      <c r="B15" s="16" t="s">
        <v>95</v>
      </c>
      <c r="C15" s="16" t="s">
        <v>96</v>
      </c>
      <c r="D15" s="16" t="s">
        <v>163</v>
      </c>
      <c r="E15" s="16" t="s">
        <v>38</v>
      </c>
      <c r="F15" s="16" t="s">
        <v>39</v>
      </c>
      <c r="G15" s="16" t="s">
        <v>164</v>
      </c>
      <c r="H15" s="20" t="s">
        <v>165</v>
      </c>
      <c r="I15" s="18" t="str">
        <f t="shared" si="2"/>
        <v>(61.60)</v>
      </c>
      <c r="J15" s="18"/>
      <c r="K15" s="18" t="str">
        <f t="shared" si="3"/>
        <v>(61.60)</v>
      </c>
      <c r="L15" s="18"/>
      <c r="M15" s="18">
        <v>-61.6</v>
      </c>
      <c r="N15" t="s">
        <v>166</v>
      </c>
      <c r="O15" t="s">
        <v>167</v>
      </c>
      <c r="P15" t="s">
        <v>168</v>
      </c>
      <c r="Q15" s="19" t="s">
        <v>103</v>
      </c>
      <c r="R15" t="s">
        <v>112</v>
      </c>
      <c r="S15" t="s">
        <v>169</v>
      </c>
      <c r="T15" t="str">
        <f t="shared" si="1"/>
        <v>LIVirgin Trainsrefund (-£10 admin fee) for rail fare 30/11/201905/12/2019</v>
      </c>
    </row>
    <row r="16" spans="1:20">
      <c r="A16" s="1" t="s">
        <v>74</v>
      </c>
      <c r="B16" s="16" t="s">
        <v>135</v>
      </c>
      <c r="C16" s="16" t="s">
        <v>138</v>
      </c>
      <c r="D16" s="16" t="s">
        <v>163</v>
      </c>
      <c r="E16" s="16" t="s">
        <v>38</v>
      </c>
      <c r="F16" s="16" t="s">
        <v>170</v>
      </c>
      <c r="G16" s="16" t="s">
        <v>171</v>
      </c>
      <c r="H16" s="17" t="s">
        <v>172</v>
      </c>
      <c r="I16" s="18" t="str">
        <f t="shared" si="2"/>
        <v>14.05</v>
      </c>
      <c r="J16" s="18"/>
      <c r="K16" s="18" t="str">
        <f t="shared" si="3"/>
        <v>14.05</v>
      </c>
      <c r="L16" s="18"/>
      <c r="M16" s="18">
        <v>14.05</v>
      </c>
      <c r="N16" t="s">
        <v>173</v>
      </c>
      <c r="O16" t="s">
        <v>167</v>
      </c>
      <c r="P16" t="s">
        <v>174</v>
      </c>
      <c r="Q16" s="19" t="s">
        <v>103</v>
      </c>
      <c r="R16" t="s">
        <v>112</v>
      </c>
      <c r="S16" t="s">
        <v>169</v>
      </c>
      <c r="T16" t="str">
        <f t="shared" si="1"/>
        <v>LITRAINGENIUS.COMRail fare 27/12/201918/12/2019</v>
      </c>
    </row>
    <row r="17" spans="1:20">
      <c r="A17" s="1" t="s">
        <v>74</v>
      </c>
      <c r="B17" s="16" t="s">
        <v>175</v>
      </c>
      <c r="C17" s="16" t="s">
        <v>176</v>
      </c>
      <c r="D17" s="16" t="s">
        <v>163</v>
      </c>
      <c r="E17" s="16" t="s">
        <v>38</v>
      </c>
      <c r="F17" s="16" t="s">
        <v>170</v>
      </c>
      <c r="G17" s="16" t="s">
        <v>171</v>
      </c>
      <c r="H17" s="21">
        <v>104.3</v>
      </c>
      <c r="I17" s="22">
        <f t="shared" si="2"/>
        <v>104.3</v>
      </c>
      <c r="J17" s="18"/>
      <c r="K17" s="22">
        <f t="shared" si="3"/>
        <v>104.3</v>
      </c>
      <c r="L17" s="18"/>
      <c r="M17" s="18">
        <f t="shared" ref="M17" si="6">I17/1.2</f>
        <v>86.916666666666671</v>
      </c>
      <c r="N17" t="s">
        <v>177</v>
      </c>
      <c r="O17" t="s">
        <v>167</v>
      </c>
      <c r="P17" t="s">
        <v>174</v>
      </c>
      <c r="Q17" s="19" t="s">
        <v>103</v>
      </c>
      <c r="R17" t="s">
        <v>112</v>
      </c>
      <c r="S17" t="s">
        <v>169</v>
      </c>
      <c r="T17" t="str">
        <f t="shared" si="1"/>
        <v>LITRAINGENIUS.COMRail Fare 16/01/202001/01/2020</v>
      </c>
    </row>
    <row r="18" spans="1:20">
      <c r="A18" s="1" t="s">
        <v>74</v>
      </c>
      <c r="B18" s="16" t="s">
        <v>175</v>
      </c>
      <c r="C18" s="16" t="s">
        <v>176</v>
      </c>
      <c r="D18" s="16" t="s">
        <v>163</v>
      </c>
      <c r="E18" s="16" t="s">
        <v>38</v>
      </c>
      <c r="F18" s="16" t="s">
        <v>170</v>
      </c>
      <c r="G18" s="16" t="s">
        <v>171</v>
      </c>
      <c r="H18" s="21">
        <v>17.8</v>
      </c>
      <c r="I18" s="22">
        <f t="shared" si="2"/>
        <v>17.8</v>
      </c>
      <c r="J18" s="18"/>
      <c r="K18" s="22">
        <f t="shared" si="3"/>
        <v>17.8</v>
      </c>
      <c r="L18" s="18"/>
      <c r="M18" s="18">
        <f t="shared" si="5"/>
        <v>14.833333333333334</v>
      </c>
      <c r="N18" t="s">
        <v>178</v>
      </c>
      <c r="O18" t="s">
        <v>167</v>
      </c>
      <c r="P18" t="s">
        <v>174</v>
      </c>
      <c r="Q18" s="19" t="s">
        <v>103</v>
      </c>
      <c r="R18" t="s">
        <v>112</v>
      </c>
      <c r="S18" t="s">
        <v>169</v>
      </c>
      <c r="T18" t="str">
        <f t="shared" si="1"/>
        <v>LITRAINGENIUS.COMRail fare 24/01/202001/01/2020</v>
      </c>
    </row>
    <row r="19" spans="1:20">
      <c r="A19" s="1" t="s">
        <v>74</v>
      </c>
      <c r="B19" s="16" t="s">
        <v>175</v>
      </c>
      <c r="C19" s="16" t="s">
        <v>176</v>
      </c>
      <c r="D19" s="16" t="s">
        <v>163</v>
      </c>
      <c r="E19" s="16" t="s">
        <v>38</v>
      </c>
      <c r="F19" s="16" t="s">
        <v>170</v>
      </c>
      <c r="G19" s="16" t="s">
        <v>171</v>
      </c>
      <c r="H19" s="21">
        <v>61.2</v>
      </c>
      <c r="I19" s="22">
        <f t="shared" si="2"/>
        <v>61.2</v>
      </c>
      <c r="J19" s="18"/>
      <c r="K19" s="22">
        <f t="shared" si="3"/>
        <v>61.2</v>
      </c>
      <c r="L19" s="18"/>
      <c r="M19" s="18">
        <f t="shared" si="5"/>
        <v>51.000000000000007</v>
      </c>
      <c r="N19" t="s">
        <v>179</v>
      </c>
      <c r="O19" t="s">
        <v>167</v>
      </c>
      <c r="P19" t="s">
        <v>168</v>
      </c>
      <c r="Q19" s="19" t="s">
        <v>103</v>
      </c>
      <c r="R19" t="s">
        <v>112</v>
      </c>
      <c r="S19" t="s">
        <v>169</v>
      </c>
      <c r="T19" t="str">
        <f t="shared" si="1"/>
        <v>LITRAINGENIUS.COMRail fare 13-15 Jan 202001/01/2020</v>
      </c>
    </row>
    <row r="20" spans="1:20">
      <c r="A20" s="1" t="s">
        <v>74</v>
      </c>
      <c r="B20" s="16" t="s">
        <v>175</v>
      </c>
      <c r="C20" s="16" t="s">
        <v>176</v>
      </c>
      <c r="D20" s="16" t="s">
        <v>163</v>
      </c>
      <c r="E20" s="16" t="s">
        <v>38</v>
      </c>
      <c r="F20" s="16" t="s">
        <v>170</v>
      </c>
      <c r="G20" s="16" t="s">
        <v>171</v>
      </c>
      <c r="H20" s="21">
        <v>1.7</v>
      </c>
      <c r="I20" s="22">
        <f t="shared" si="2"/>
        <v>1.7</v>
      </c>
      <c r="J20" s="18"/>
      <c r="K20" s="22">
        <f t="shared" si="3"/>
        <v>1.7</v>
      </c>
      <c r="L20" s="18">
        <f t="shared" ref="L20" si="7">I20-M20</f>
        <v>0.28333333333333321</v>
      </c>
      <c r="M20" s="18">
        <f t="shared" si="5"/>
        <v>1.4166666666666667</v>
      </c>
      <c r="N20" t="s">
        <v>180</v>
      </c>
      <c r="O20" t="s">
        <v>167</v>
      </c>
      <c r="P20" t="s">
        <v>168</v>
      </c>
      <c r="Q20" s="19" t="s">
        <v>103</v>
      </c>
      <c r="R20" t="s">
        <v>112</v>
      </c>
      <c r="S20" t="s">
        <v>169</v>
      </c>
      <c r="T20" t="str">
        <f t="shared" si="1"/>
        <v>LITRAINGENIUS.COMFirst class postage for train tickets01/01/2020</v>
      </c>
    </row>
    <row r="21" spans="1:20" ht="22.5">
      <c r="A21" s="1" t="s">
        <v>75</v>
      </c>
      <c r="B21" s="16" t="s">
        <v>181</v>
      </c>
      <c r="C21" s="16" t="s">
        <v>182</v>
      </c>
      <c r="D21" s="16" t="s">
        <v>183</v>
      </c>
      <c r="E21" s="16" t="s">
        <v>34</v>
      </c>
      <c r="F21" s="16" t="s">
        <v>184</v>
      </c>
      <c r="G21" s="16" t="s">
        <v>185</v>
      </c>
      <c r="H21" s="17" t="s">
        <v>186</v>
      </c>
      <c r="I21" s="18" t="str">
        <f t="shared" si="2"/>
        <v>25.00</v>
      </c>
      <c r="J21" s="18"/>
      <c r="K21" s="18" t="str">
        <f t="shared" si="3"/>
        <v>25.00</v>
      </c>
      <c r="L21" s="18"/>
      <c r="M21" s="18">
        <v>25</v>
      </c>
      <c r="N21" t="s">
        <v>187</v>
      </c>
      <c r="O21" t="s">
        <v>188</v>
      </c>
      <c r="P21" t="s">
        <v>189</v>
      </c>
      <c r="Q21" s="19" t="s">
        <v>103</v>
      </c>
      <c r="R21" t="s">
        <v>190</v>
      </c>
      <c r="S21" t="s">
        <v>191</v>
      </c>
      <c r="T21" t="str">
        <f t="shared" si="1"/>
        <v>MBDVLA DUP REG DOCReplacement V5C VN65SXP24/12/2019</v>
      </c>
    </row>
    <row r="22" spans="1:20" ht="22.5">
      <c r="A22" s="1" t="s">
        <v>75</v>
      </c>
      <c r="B22" s="16" t="s">
        <v>192</v>
      </c>
      <c r="C22" s="16" t="s">
        <v>182</v>
      </c>
      <c r="D22" s="16" t="s">
        <v>193</v>
      </c>
      <c r="E22" s="16" t="s">
        <v>44</v>
      </c>
      <c r="F22" s="16" t="s">
        <v>194</v>
      </c>
      <c r="G22" s="16" t="s">
        <v>122</v>
      </c>
      <c r="H22" s="21">
        <v>66</v>
      </c>
      <c r="I22" s="22">
        <f t="shared" ref="I22" si="8">H22</f>
        <v>66</v>
      </c>
      <c r="J22" s="18"/>
      <c r="K22" s="22">
        <f t="shared" ref="K22" si="9">I22</f>
        <v>66</v>
      </c>
      <c r="L22" s="18">
        <f t="shared" ref="L22" si="10">I22-M22</f>
        <v>11</v>
      </c>
      <c r="M22" s="18">
        <f t="shared" ref="M22" si="11">I22/1.2</f>
        <v>55</v>
      </c>
      <c r="N22" t="s">
        <v>195</v>
      </c>
      <c r="O22" t="s">
        <v>188</v>
      </c>
      <c r="P22" t="s">
        <v>189</v>
      </c>
      <c r="Q22" s="19" t="s">
        <v>103</v>
      </c>
      <c r="R22" t="s">
        <v>190</v>
      </c>
      <c r="S22" t="s">
        <v>191</v>
      </c>
      <c r="T22" t="str">
        <f t="shared" ref="T22:T47" si="12">U22&amp;Y22&amp;S22&amp;F22&amp;N22&amp;C22</f>
        <v>MBDAF SHREWSBURYLane Fee24/12/2019</v>
      </c>
    </row>
    <row r="23" spans="1:20">
      <c r="A23" s="1" t="s">
        <v>75</v>
      </c>
      <c r="B23" s="16" t="s">
        <v>192</v>
      </c>
      <c r="C23" s="16" t="s">
        <v>182</v>
      </c>
      <c r="D23" s="16" t="s">
        <v>193</v>
      </c>
      <c r="E23" s="16" t="s">
        <v>44</v>
      </c>
      <c r="F23" s="16" t="s">
        <v>194</v>
      </c>
      <c r="G23" s="16" t="s">
        <v>122</v>
      </c>
      <c r="H23" s="21">
        <v>91</v>
      </c>
      <c r="I23" s="22">
        <f t="shared" si="2"/>
        <v>91</v>
      </c>
      <c r="J23" s="18"/>
      <c r="K23" s="22">
        <f t="shared" si="3"/>
        <v>91</v>
      </c>
      <c r="L23" s="18"/>
      <c r="M23" s="18">
        <v>91</v>
      </c>
      <c r="N23" t="s">
        <v>196</v>
      </c>
      <c r="O23" t="s">
        <v>188</v>
      </c>
      <c r="P23" t="s">
        <v>189</v>
      </c>
      <c r="Q23" s="19" t="s">
        <v>103</v>
      </c>
      <c r="R23" t="s">
        <v>190</v>
      </c>
      <c r="S23" t="s">
        <v>191</v>
      </c>
      <c r="T23" t="str">
        <f t="shared" si="12"/>
        <v>MBDAF SHREWSBURYMOT Test 24/12/2019</v>
      </c>
    </row>
    <row r="24" spans="1:20" ht="22.5">
      <c r="A24" s="1" t="s">
        <v>76</v>
      </c>
      <c r="B24" s="16" t="s">
        <v>155</v>
      </c>
      <c r="C24" s="16" t="s">
        <v>147</v>
      </c>
      <c r="D24" s="16" t="s">
        <v>197</v>
      </c>
      <c r="E24" s="16" t="s">
        <v>198</v>
      </c>
      <c r="F24" s="16" t="s">
        <v>199</v>
      </c>
      <c r="G24" s="16" t="s">
        <v>200</v>
      </c>
      <c r="H24" s="17" t="s">
        <v>201</v>
      </c>
      <c r="I24" s="18" t="str">
        <f t="shared" ref="I24:I50" si="13">H24</f>
        <v>202.00</v>
      </c>
      <c r="J24" s="18"/>
      <c r="K24" s="18" t="str">
        <f t="shared" ref="K24:K50" si="14">I24</f>
        <v>202.00</v>
      </c>
      <c r="L24" s="18"/>
      <c r="M24" s="18">
        <v>202</v>
      </c>
      <c r="N24" t="s">
        <v>202</v>
      </c>
      <c r="O24" t="s">
        <v>203</v>
      </c>
      <c r="P24" t="s">
        <v>204</v>
      </c>
      <c r="Q24" s="19" t="s">
        <v>103</v>
      </c>
      <c r="R24" t="s">
        <v>112</v>
      </c>
      <c r="S24" t="s">
        <v>205</v>
      </c>
      <c r="T24" t="str">
        <f t="shared" si="12"/>
        <v>NPBATTLEFIELD PRINTING G600 LGBT &amp; 600 Femail Firefighters leaflets10/12/2019</v>
      </c>
    </row>
    <row r="25" spans="1:20" ht="22.5">
      <c r="A25" s="1" t="s">
        <v>76</v>
      </c>
      <c r="B25" s="16" t="s">
        <v>206</v>
      </c>
      <c r="C25" s="16" t="s">
        <v>192</v>
      </c>
      <c r="D25" s="16" t="s">
        <v>207</v>
      </c>
      <c r="E25" s="16" t="s">
        <v>47</v>
      </c>
      <c r="F25" s="16" t="s">
        <v>48</v>
      </c>
      <c r="G25" s="16" t="s">
        <v>208</v>
      </c>
      <c r="H25" s="17" t="s">
        <v>209</v>
      </c>
      <c r="I25" s="18" t="str">
        <f t="shared" si="13"/>
        <v>456.00</v>
      </c>
      <c r="J25" s="18"/>
      <c r="K25" s="18" t="str">
        <f t="shared" si="14"/>
        <v>456.00</v>
      </c>
      <c r="L25" s="18">
        <f t="shared" ref="L25:L50" si="15">I25-M25</f>
        <v>76</v>
      </c>
      <c r="M25" s="18">
        <f t="shared" ref="M25:M50" si="16">I25/1.2</f>
        <v>380</v>
      </c>
      <c r="N25" t="s">
        <v>210</v>
      </c>
      <c r="O25" t="s">
        <v>211</v>
      </c>
      <c r="P25" t="s">
        <v>204</v>
      </c>
      <c r="Q25" s="19" t="s">
        <v>103</v>
      </c>
      <c r="R25" t="s">
        <v>112</v>
      </c>
      <c r="S25" t="s">
        <v>205</v>
      </c>
      <c r="T25" t="str">
        <f t="shared" si="12"/>
        <v>NPHANDS FREE COMPUTINGDragon ProAccess Group V15 Software23/12/2019</v>
      </c>
    </row>
    <row r="26" spans="1:20">
      <c r="A26" s="1" t="s">
        <v>72</v>
      </c>
      <c r="B26" s="16" t="s">
        <v>213</v>
      </c>
      <c r="C26" s="16" t="s">
        <v>214</v>
      </c>
      <c r="D26" s="16" t="s">
        <v>215</v>
      </c>
      <c r="E26" s="16" t="s">
        <v>50</v>
      </c>
      <c r="F26" s="16" t="s">
        <v>51</v>
      </c>
      <c r="G26" s="16" t="s">
        <v>216</v>
      </c>
      <c r="H26" s="17" t="s">
        <v>217</v>
      </c>
      <c r="I26" s="18" t="str">
        <f t="shared" si="13"/>
        <v>5.90</v>
      </c>
      <c r="J26" s="18"/>
      <c r="K26" s="18" t="str">
        <f t="shared" si="14"/>
        <v>5.90</v>
      </c>
      <c r="L26" s="18">
        <f t="shared" si="15"/>
        <v>0.98333333333333339</v>
      </c>
      <c r="M26" s="18">
        <f t="shared" si="16"/>
        <v>4.916666666666667</v>
      </c>
      <c r="N26"/>
      <c r="O26"/>
      <c r="P26"/>
      <c r="Q26" s="19"/>
      <c r="R26"/>
      <c r="S26"/>
      <c r="T26" t="str">
        <f t="shared" si="12"/>
        <v>PAYPAL BOB AMIN03/12/2019</v>
      </c>
    </row>
    <row r="27" spans="1:20" ht="22.5">
      <c r="A27" s="1" t="s">
        <v>72</v>
      </c>
      <c r="B27" s="16" t="s">
        <v>214</v>
      </c>
      <c r="C27" s="16" t="s">
        <v>95</v>
      </c>
      <c r="D27" s="16" t="s">
        <v>218</v>
      </c>
      <c r="E27" s="16" t="s">
        <v>49</v>
      </c>
      <c r="F27" s="16" t="s">
        <v>219</v>
      </c>
      <c r="G27" s="16" t="s">
        <v>216</v>
      </c>
      <c r="H27" s="17" t="s">
        <v>220</v>
      </c>
      <c r="I27" s="18" t="str">
        <f t="shared" si="13"/>
        <v>120.54</v>
      </c>
      <c r="J27" s="18"/>
      <c r="K27" s="18" t="str">
        <f t="shared" si="14"/>
        <v>120.54</v>
      </c>
      <c r="L27" s="18">
        <f t="shared" si="15"/>
        <v>20.090000000000003</v>
      </c>
      <c r="M27" s="18">
        <f t="shared" si="16"/>
        <v>100.45</v>
      </c>
      <c r="N27"/>
      <c r="O27"/>
      <c r="P27"/>
      <c r="Q27" s="19"/>
      <c r="R27"/>
      <c r="S27"/>
      <c r="T27" t="str">
        <f t="shared" si="12"/>
        <v>PAYPAL LONESUKLIMI04/12/2019</v>
      </c>
    </row>
    <row r="28" spans="1:20" ht="22.5">
      <c r="A28" s="1" t="s">
        <v>72</v>
      </c>
      <c r="B28" s="16" t="s">
        <v>96</v>
      </c>
      <c r="C28" s="16" t="s">
        <v>107</v>
      </c>
      <c r="D28" s="16" t="s">
        <v>221</v>
      </c>
      <c r="E28" s="16" t="s">
        <v>222</v>
      </c>
      <c r="F28" s="16" t="s">
        <v>223</v>
      </c>
      <c r="G28" s="16" t="s">
        <v>216</v>
      </c>
      <c r="H28" s="17" t="s">
        <v>224</v>
      </c>
      <c r="I28" s="18" t="str">
        <f t="shared" si="13"/>
        <v>54.90</v>
      </c>
      <c r="J28" s="18"/>
      <c r="K28" s="18" t="str">
        <f t="shared" si="14"/>
        <v>54.90</v>
      </c>
      <c r="L28" s="18">
        <f t="shared" si="15"/>
        <v>9.1499999999999986</v>
      </c>
      <c r="M28" s="18">
        <f t="shared" si="16"/>
        <v>45.75</v>
      </c>
      <c r="N28"/>
      <c r="O28"/>
      <c r="P28"/>
      <c r="Q28" s="19"/>
      <c r="R28"/>
      <c r="S28"/>
      <c r="T28" t="str">
        <f t="shared" si="12"/>
        <v>PAYPAL VALUEPRODUC06/12/2019</v>
      </c>
    </row>
    <row r="29" spans="1:20" ht="22.5">
      <c r="A29" s="1" t="s">
        <v>72</v>
      </c>
      <c r="B29" s="16" t="s">
        <v>129</v>
      </c>
      <c r="C29" s="16" t="s">
        <v>130</v>
      </c>
      <c r="D29" s="16" t="s">
        <v>225</v>
      </c>
      <c r="E29" s="16" t="s">
        <v>23</v>
      </c>
      <c r="F29" s="16" t="s">
        <v>55</v>
      </c>
      <c r="G29" s="16" t="s">
        <v>216</v>
      </c>
      <c r="H29" s="17" t="s">
        <v>226</v>
      </c>
      <c r="I29" s="18" t="str">
        <f t="shared" si="13"/>
        <v>429.60</v>
      </c>
      <c r="J29" s="18"/>
      <c r="K29" s="18" t="str">
        <f t="shared" si="14"/>
        <v>429.60</v>
      </c>
      <c r="L29" s="18">
        <f t="shared" si="15"/>
        <v>71.599999999999966</v>
      </c>
      <c r="M29" s="18">
        <f t="shared" si="16"/>
        <v>358.00000000000006</v>
      </c>
      <c r="N29"/>
      <c r="O29"/>
      <c r="P29"/>
      <c r="Q29" s="19"/>
      <c r="R29"/>
      <c r="S29"/>
      <c r="T29" t="str">
        <f t="shared" si="12"/>
        <v>PAYPAL BIGDUGLIMIT12/12/2019</v>
      </c>
    </row>
    <row r="30" spans="1:20">
      <c r="A30" s="1" t="s">
        <v>72</v>
      </c>
      <c r="B30" s="16" t="s">
        <v>130</v>
      </c>
      <c r="C30" s="16" t="s">
        <v>227</v>
      </c>
      <c r="D30" s="16" t="s">
        <v>228</v>
      </c>
      <c r="E30" s="16" t="s">
        <v>229</v>
      </c>
      <c r="F30" s="16" t="s">
        <v>230</v>
      </c>
      <c r="G30" s="16" t="s">
        <v>216</v>
      </c>
      <c r="H30" s="17" t="s">
        <v>231</v>
      </c>
      <c r="I30" s="18" t="str">
        <f t="shared" si="13"/>
        <v>32.16</v>
      </c>
      <c r="J30" s="18"/>
      <c r="K30" s="18" t="str">
        <f t="shared" si="14"/>
        <v>32.16</v>
      </c>
      <c r="L30" s="18">
        <f t="shared" si="15"/>
        <v>5.3599999999999994</v>
      </c>
      <c r="M30" s="18">
        <f t="shared" si="16"/>
        <v>26.799999999999997</v>
      </c>
      <c r="N30"/>
      <c r="O30"/>
      <c r="P30"/>
      <c r="Q30" s="19"/>
      <c r="R30"/>
      <c r="S30"/>
      <c r="T30" t="str">
        <f t="shared" si="12"/>
        <v>PAYPAL UKBUSINESSS13/12/2019</v>
      </c>
    </row>
    <row r="31" spans="1:20">
      <c r="A31" s="1" t="s">
        <v>74</v>
      </c>
      <c r="B31" s="16" t="s">
        <v>134</v>
      </c>
      <c r="C31" s="16" t="s">
        <v>135</v>
      </c>
      <c r="D31" s="16" t="s">
        <v>163</v>
      </c>
      <c r="E31" s="16" t="s">
        <v>38</v>
      </c>
      <c r="F31" s="16" t="s">
        <v>232</v>
      </c>
      <c r="G31" s="16" t="s">
        <v>164</v>
      </c>
      <c r="H31" s="17" t="s">
        <v>233</v>
      </c>
      <c r="I31" s="18" t="str">
        <f t="shared" si="13"/>
        <v>118.40</v>
      </c>
      <c r="J31" s="18"/>
      <c r="K31" s="18" t="str">
        <f t="shared" si="14"/>
        <v>118.40</v>
      </c>
      <c r="L31" s="18"/>
      <c r="M31" s="18">
        <v>118.4</v>
      </c>
      <c r="N31" t="s">
        <v>234</v>
      </c>
      <c r="O31" t="s">
        <v>167</v>
      </c>
      <c r="P31" t="s">
        <v>168</v>
      </c>
      <c r="Q31" s="19" t="s">
        <v>103</v>
      </c>
      <c r="R31" t="s">
        <v>112</v>
      </c>
      <c r="S31" t="s">
        <v>235</v>
      </c>
      <c r="T31" t="str">
        <f t="shared" si="12"/>
        <v>RHTransport for WalesRail fare 19/12/201917/12/2019</v>
      </c>
    </row>
    <row r="32" spans="1:20">
      <c r="A32" s="1" t="s">
        <v>74</v>
      </c>
      <c r="B32" s="16" t="s">
        <v>138</v>
      </c>
      <c r="C32" s="16" t="s">
        <v>139</v>
      </c>
      <c r="D32" s="16" t="s">
        <v>163</v>
      </c>
      <c r="E32" s="16" t="s">
        <v>38</v>
      </c>
      <c r="F32" s="16" t="s">
        <v>170</v>
      </c>
      <c r="G32" s="16" t="s">
        <v>171</v>
      </c>
      <c r="H32" s="17" t="s">
        <v>236</v>
      </c>
      <c r="I32" s="18" t="str">
        <f t="shared" si="13"/>
        <v>31.80</v>
      </c>
      <c r="J32" s="18"/>
      <c r="K32" s="18" t="str">
        <f t="shared" si="14"/>
        <v>31.80</v>
      </c>
      <c r="L32" s="18"/>
      <c r="M32" s="18">
        <v>31.8</v>
      </c>
      <c r="N32" t="s">
        <v>237</v>
      </c>
      <c r="O32" t="s">
        <v>167</v>
      </c>
      <c r="P32" t="s">
        <v>168</v>
      </c>
      <c r="Q32" s="19" t="s">
        <v>103</v>
      </c>
      <c r="R32" t="s">
        <v>112</v>
      </c>
      <c r="S32" t="s">
        <v>235</v>
      </c>
      <c r="T32" t="str">
        <f t="shared" si="12"/>
        <v>RHTRAINGENIUS.COMReturn rail fare 4-5 Feb 2019/12/2019</v>
      </c>
    </row>
    <row r="33" spans="1:20">
      <c r="A33" s="1" t="s">
        <v>74</v>
      </c>
      <c r="B33" s="16" t="s">
        <v>134</v>
      </c>
      <c r="C33" s="16" t="s">
        <v>138</v>
      </c>
      <c r="D33" s="16" t="s">
        <v>238</v>
      </c>
      <c r="E33" s="16" t="s">
        <v>33</v>
      </c>
      <c r="F33" s="16" t="s">
        <v>33</v>
      </c>
      <c r="G33" s="16" t="s">
        <v>239</v>
      </c>
      <c r="H33" s="17" t="s">
        <v>240</v>
      </c>
      <c r="I33" s="18" t="str">
        <f t="shared" si="13"/>
        <v>141.98</v>
      </c>
      <c r="J33" s="18"/>
      <c r="K33" s="18" t="str">
        <f t="shared" si="14"/>
        <v>141.98</v>
      </c>
      <c r="L33" s="18">
        <f t="shared" si="15"/>
        <v>23.663333333333327</v>
      </c>
      <c r="M33" s="18">
        <f t="shared" si="16"/>
        <v>118.31666666666666</v>
      </c>
      <c r="N33" t="s">
        <v>241</v>
      </c>
      <c r="O33" t="s">
        <v>242</v>
      </c>
      <c r="P33" t="s">
        <v>168</v>
      </c>
      <c r="Q33" s="19" t="s">
        <v>103</v>
      </c>
      <c r="R33" t="s">
        <v>112</v>
      </c>
      <c r="S33" t="s">
        <v>235</v>
      </c>
      <c r="T33" t="str">
        <f t="shared" si="12"/>
        <v>RHPREMIER INNAccommodation 6/1/202018/12/2019</v>
      </c>
    </row>
    <row r="34" spans="1:20">
      <c r="A34" s="1" t="s">
        <v>74</v>
      </c>
      <c r="B34" s="16" t="s">
        <v>135</v>
      </c>
      <c r="C34" s="16" t="s">
        <v>138</v>
      </c>
      <c r="D34" s="16" t="s">
        <v>126</v>
      </c>
      <c r="E34" s="16" t="s">
        <v>18</v>
      </c>
      <c r="F34" s="16" t="s">
        <v>243</v>
      </c>
      <c r="G34" s="16" t="s">
        <v>109</v>
      </c>
      <c r="H34" s="17" t="s">
        <v>244</v>
      </c>
      <c r="I34" s="18" t="str">
        <f t="shared" si="13"/>
        <v>46.00</v>
      </c>
      <c r="J34" s="18"/>
      <c r="K34" s="18" t="str">
        <f t="shared" si="14"/>
        <v>46.00</v>
      </c>
      <c r="L34" s="18"/>
      <c r="M34" s="18">
        <v>46</v>
      </c>
      <c r="N34" t="s">
        <v>245</v>
      </c>
      <c r="O34" t="s">
        <v>246</v>
      </c>
      <c r="P34" t="s">
        <v>168</v>
      </c>
      <c r="Q34" s="19" t="s">
        <v>103</v>
      </c>
      <c r="R34" t="s">
        <v>112</v>
      </c>
      <c r="S34" t="s">
        <v>235</v>
      </c>
      <c r="T34" t="str">
        <f t="shared" si="12"/>
        <v>RHSAINSBURYS TO YOU 0718Refreshment for the Festival of Carols 18/12/201918/12/2019</v>
      </c>
    </row>
    <row r="35" spans="1:20">
      <c r="A35" s="1" t="s">
        <v>74</v>
      </c>
      <c r="B35" s="16" t="s">
        <v>139</v>
      </c>
      <c r="C35" s="16" t="s">
        <v>206</v>
      </c>
      <c r="D35" s="16" t="s">
        <v>247</v>
      </c>
      <c r="E35" s="16" t="s">
        <v>248</v>
      </c>
      <c r="F35" s="16" t="s">
        <v>249</v>
      </c>
      <c r="G35" s="16" t="s">
        <v>109</v>
      </c>
      <c r="H35" s="17" t="s">
        <v>250</v>
      </c>
      <c r="I35" s="18" t="str">
        <f t="shared" si="13"/>
        <v>34.00</v>
      </c>
      <c r="J35" s="18"/>
      <c r="K35" s="18" t="str">
        <f t="shared" si="14"/>
        <v>34.00</v>
      </c>
      <c r="L35" s="18">
        <f t="shared" si="15"/>
        <v>5.6666666666666643</v>
      </c>
      <c r="M35" s="18">
        <f t="shared" si="16"/>
        <v>28.333333333333336</v>
      </c>
      <c r="N35" t="s">
        <v>251</v>
      </c>
      <c r="O35" t="s">
        <v>252</v>
      </c>
      <c r="P35" t="s">
        <v>253</v>
      </c>
      <c r="Q35" s="19" t="s">
        <v>103</v>
      </c>
      <c r="R35" t="s">
        <v>112</v>
      </c>
      <c r="S35" t="s">
        <v>235</v>
      </c>
      <c r="T35" t="str">
        <f t="shared" si="12"/>
        <v>RHLIPSTICK AND GIN SHREWFlowers for wife of DCFO on his retirement20/12/2019</v>
      </c>
    </row>
    <row r="36" spans="1:20" ht="22.5">
      <c r="A36" s="1" t="s">
        <v>78</v>
      </c>
      <c r="B36" s="16" t="s">
        <v>95</v>
      </c>
      <c r="C36" s="16" t="s">
        <v>96</v>
      </c>
      <c r="D36" s="16" t="s">
        <v>254</v>
      </c>
      <c r="E36" s="16" t="s">
        <v>58</v>
      </c>
      <c r="F36" s="16" t="s">
        <v>59</v>
      </c>
      <c r="G36" s="16" t="s">
        <v>255</v>
      </c>
      <c r="H36" s="17" t="s">
        <v>256</v>
      </c>
      <c r="I36" s="18" t="str">
        <f t="shared" si="13"/>
        <v>919.46</v>
      </c>
      <c r="J36" s="18"/>
      <c r="K36" s="18" t="str">
        <f t="shared" si="14"/>
        <v>919.46</v>
      </c>
      <c r="L36" s="18">
        <f t="shared" si="15"/>
        <v>153.24333333333334</v>
      </c>
      <c r="M36" s="18">
        <f t="shared" si="16"/>
        <v>766.2166666666667</v>
      </c>
      <c r="N36" t="s">
        <v>257</v>
      </c>
      <c r="O36" t="s">
        <v>258</v>
      </c>
      <c r="P36" t="s">
        <v>259</v>
      </c>
      <c r="Q36" s="19" t="s">
        <v>103</v>
      </c>
      <c r="R36" t="s">
        <v>112</v>
      </c>
      <c r="S36" t="s">
        <v>260</v>
      </c>
      <c r="T36" t="str">
        <f t="shared" si="12"/>
        <v>SEMENDIT COMPUTER REPAIRLaptops repaired05/12/2019</v>
      </c>
    </row>
    <row r="37" spans="1:20" ht="22.5">
      <c r="A37" s="1" t="s">
        <v>78</v>
      </c>
      <c r="B37" s="16" t="s">
        <v>129</v>
      </c>
      <c r="C37" s="16" t="s">
        <v>130</v>
      </c>
      <c r="D37" s="16" t="s">
        <v>254</v>
      </c>
      <c r="E37" s="16" t="s">
        <v>58</v>
      </c>
      <c r="F37" s="16" t="s">
        <v>59</v>
      </c>
      <c r="G37" s="16" t="s">
        <v>255</v>
      </c>
      <c r="H37" s="17" t="s">
        <v>261</v>
      </c>
      <c r="I37" s="18" t="str">
        <f t="shared" si="13"/>
        <v>66.00</v>
      </c>
      <c r="J37" s="18"/>
      <c r="K37" s="18" t="str">
        <f t="shared" si="14"/>
        <v>66.00</v>
      </c>
      <c r="L37" s="18">
        <f t="shared" si="15"/>
        <v>11</v>
      </c>
      <c r="M37" s="18">
        <f t="shared" si="16"/>
        <v>55</v>
      </c>
      <c r="N37" t="s">
        <v>262</v>
      </c>
      <c r="O37" t="s">
        <v>258</v>
      </c>
      <c r="P37" t="s">
        <v>259</v>
      </c>
      <c r="Q37" s="19" t="s">
        <v>103</v>
      </c>
      <c r="R37" t="s">
        <v>112</v>
      </c>
      <c r="S37" t="s">
        <v>260</v>
      </c>
      <c r="T37" t="str">
        <f t="shared" si="12"/>
        <v>SEMENDIT COMPUTER REPAIRLaptop repair12/12/2019</v>
      </c>
    </row>
    <row r="38" spans="1:20" ht="22.5">
      <c r="A38" s="1" t="s">
        <v>78</v>
      </c>
      <c r="B38" s="16" t="s">
        <v>227</v>
      </c>
      <c r="C38" s="16" t="s">
        <v>134</v>
      </c>
      <c r="D38" s="16" t="s">
        <v>263</v>
      </c>
      <c r="E38" s="16" t="s">
        <v>9</v>
      </c>
      <c r="F38" s="16" t="s">
        <v>10</v>
      </c>
      <c r="G38" s="16" t="s">
        <v>264</v>
      </c>
      <c r="H38" s="17" t="s">
        <v>265</v>
      </c>
      <c r="I38" s="18" t="str">
        <f t="shared" si="13"/>
        <v>108.89</v>
      </c>
      <c r="J38" s="18"/>
      <c r="K38" s="18" t="str">
        <f t="shared" si="14"/>
        <v>108.89</v>
      </c>
      <c r="L38" s="18">
        <f t="shared" si="15"/>
        <v>16.840000000000003</v>
      </c>
      <c r="M38" s="18">
        <v>92.05</v>
      </c>
      <c r="N38" t="s">
        <v>266</v>
      </c>
      <c r="O38" t="s">
        <v>258</v>
      </c>
      <c r="P38" t="s">
        <v>259</v>
      </c>
      <c r="Q38" s="19" t="s">
        <v>103</v>
      </c>
      <c r="R38" t="s">
        <v>112</v>
      </c>
      <c r="S38" t="s">
        <v>260</v>
      </c>
      <c r="T38" t="str">
        <f t="shared" si="12"/>
        <v>SEAMZNMktplaceLead, monitor stand and rucksacks16/12/2019</v>
      </c>
    </row>
    <row r="39" spans="1:20">
      <c r="A39" s="1" t="s">
        <v>78</v>
      </c>
      <c r="B39" s="16" t="s">
        <v>139</v>
      </c>
      <c r="C39" s="16" t="s">
        <v>206</v>
      </c>
      <c r="D39" s="16" t="s">
        <v>267</v>
      </c>
      <c r="E39" s="16" t="s">
        <v>60</v>
      </c>
      <c r="F39" s="16" t="s">
        <v>61</v>
      </c>
      <c r="G39" s="16" t="s">
        <v>268</v>
      </c>
      <c r="H39" s="17" t="s">
        <v>269</v>
      </c>
      <c r="I39" s="18" t="str">
        <f t="shared" si="13"/>
        <v>30.00</v>
      </c>
      <c r="J39" s="18"/>
      <c r="K39" s="18" t="str">
        <f t="shared" si="14"/>
        <v>30.00</v>
      </c>
      <c r="L39" s="18">
        <f t="shared" si="15"/>
        <v>5</v>
      </c>
      <c r="M39" s="18">
        <f t="shared" si="16"/>
        <v>25</v>
      </c>
      <c r="N39" t="s">
        <v>270</v>
      </c>
      <c r="O39" t="s">
        <v>271</v>
      </c>
      <c r="P39" t="s">
        <v>259</v>
      </c>
      <c r="Q39" s="19" t="s">
        <v>103</v>
      </c>
      <c r="R39" t="s">
        <v>112</v>
      </c>
      <c r="S39" t="s">
        <v>260</v>
      </c>
      <c r="T39" t="str">
        <f t="shared" si="12"/>
        <v>SEUKFAST.NET LTDSafe DNS20/12/2019</v>
      </c>
    </row>
    <row r="40" spans="1:20" ht="22.5">
      <c r="A40" s="1" t="s">
        <v>78</v>
      </c>
      <c r="B40" s="16" t="s">
        <v>206</v>
      </c>
      <c r="C40" s="16" t="s">
        <v>192</v>
      </c>
      <c r="D40" s="16" t="s">
        <v>207</v>
      </c>
      <c r="E40" s="16" t="s">
        <v>47</v>
      </c>
      <c r="F40" s="16" t="s">
        <v>272</v>
      </c>
      <c r="G40" s="16" t="s">
        <v>273</v>
      </c>
      <c r="H40" s="17" t="s">
        <v>274</v>
      </c>
      <c r="I40" s="18" t="str">
        <f t="shared" si="13"/>
        <v>77.57</v>
      </c>
      <c r="J40" s="18"/>
      <c r="K40" s="18" t="str">
        <f t="shared" si="14"/>
        <v>77.57</v>
      </c>
      <c r="L40" s="18">
        <f t="shared" si="15"/>
        <v>12.928333333333327</v>
      </c>
      <c r="M40" s="18">
        <f t="shared" si="16"/>
        <v>64.641666666666666</v>
      </c>
      <c r="N40" t="s">
        <v>275</v>
      </c>
      <c r="O40" t="s">
        <v>271</v>
      </c>
      <c r="P40" t="s">
        <v>259</v>
      </c>
      <c r="Q40" s="19" t="s">
        <v>103</v>
      </c>
      <c r="R40" t="s">
        <v>112</v>
      </c>
      <c r="S40" t="s">
        <v>260</v>
      </c>
      <c r="T40" t="str">
        <f t="shared" si="12"/>
        <v>SEMSFT E08009VI8IUAT23/12/2019</v>
      </c>
    </row>
    <row r="41" spans="1:20">
      <c r="A41" s="1" t="s">
        <v>78</v>
      </c>
      <c r="B41" s="16" t="s">
        <v>206</v>
      </c>
      <c r="C41" s="16" t="s">
        <v>192</v>
      </c>
      <c r="D41" s="16" t="s">
        <v>276</v>
      </c>
      <c r="E41" s="16" t="s">
        <v>15</v>
      </c>
      <c r="F41" s="16" t="s">
        <v>277</v>
      </c>
      <c r="G41" s="16" t="s">
        <v>278</v>
      </c>
      <c r="H41" s="17" t="s">
        <v>279</v>
      </c>
      <c r="I41" s="18" t="str">
        <f t="shared" si="13"/>
        <v>579.99</v>
      </c>
      <c r="J41" s="18"/>
      <c r="K41" s="18" t="str">
        <f t="shared" si="14"/>
        <v>579.99</v>
      </c>
      <c r="L41" s="18"/>
      <c r="M41" s="18">
        <v>579.99</v>
      </c>
      <c r="N41" t="s">
        <v>280</v>
      </c>
      <c r="O41" t="s">
        <v>258</v>
      </c>
      <c r="P41" t="s">
        <v>259</v>
      </c>
      <c r="Q41" s="19" t="s">
        <v>103</v>
      </c>
      <c r="R41" t="s">
        <v>112</v>
      </c>
      <c r="S41" t="s">
        <v>260</v>
      </c>
      <c r="T41" t="str">
        <f t="shared" si="12"/>
        <v>SEWWW.LAPTOPOUTLET.CO.UKTablet wall cabinet storage23/12/2019</v>
      </c>
    </row>
    <row r="42" spans="1:20" ht="22.5">
      <c r="A42" s="1" t="s">
        <v>78</v>
      </c>
      <c r="B42" s="16" t="s">
        <v>192</v>
      </c>
      <c r="C42" s="16" t="s">
        <v>182</v>
      </c>
      <c r="D42" s="16" t="s">
        <v>218</v>
      </c>
      <c r="E42" s="16" t="s">
        <v>49</v>
      </c>
      <c r="F42" s="16" t="s">
        <v>62</v>
      </c>
      <c r="G42" s="16" t="s">
        <v>281</v>
      </c>
      <c r="H42" s="17" t="s">
        <v>282</v>
      </c>
      <c r="I42" s="18" t="str">
        <f t="shared" si="13"/>
        <v>114.00</v>
      </c>
      <c r="J42" s="18"/>
      <c r="K42" s="18" t="str">
        <f t="shared" si="14"/>
        <v>114.00</v>
      </c>
      <c r="L42" s="18">
        <f t="shared" si="15"/>
        <v>19</v>
      </c>
      <c r="M42" s="18">
        <f t="shared" si="16"/>
        <v>95</v>
      </c>
      <c r="N42" t="s">
        <v>283</v>
      </c>
      <c r="O42" t="s">
        <v>271</v>
      </c>
      <c r="P42" t="s">
        <v>259</v>
      </c>
      <c r="Q42" s="19" t="s">
        <v>103</v>
      </c>
      <c r="R42" t="s">
        <v>112</v>
      </c>
      <c r="S42" t="s">
        <v>260</v>
      </c>
      <c r="T42" t="str">
        <f t="shared" si="12"/>
        <v>SEWWW.SURVEYGIZMO.COMProfessional license24/12/2019</v>
      </c>
    </row>
    <row r="43" spans="1:20">
      <c r="A43" s="1" t="s">
        <v>78</v>
      </c>
      <c r="B43" s="16"/>
      <c r="C43" s="16"/>
      <c r="D43" s="16"/>
      <c r="E43" s="16"/>
      <c r="F43" s="16"/>
      <c r="G43" s="16"/>
      <c r="H43" s="23">
        <v>79.900000000000006</v>
      </c>
      <c r="I43" s="22">
        <v>79.900000000000006</v>
      </c>
      <c r="J43" s="22"/>
      <c r="K43" s="22">
        <v>79.900000000000006</v>
      </c>
      <c r="L43" s="24">
        <v>13.32</v>
      </c>
      <c r="M43" s="24">
        <v>66.58</v>
      </c>
      <c r="N43" t="s">
        <v>284</v>
      </c>
      <c r="O43" t="s">
        <v>258</v>
      </c>
      <c r="P43" t="s">
        <v>259</v>
      </c>
      <c r="Q43" s="19" t="s">
        <v>103</v>
      </c>
      <c r="R43" t="s">
        <v>112</v>
      </c>
      <c r="S43" t="s">
        <v>260</v>
      </c>
      <c r="T43"/>
    </row>
    <row r="44" spans="1:20">
      <c r="A44" s="1" t="s">
        <v>78</v>
      </c>
      <c r="B44" s="16" t="s">
        <v>192</v>
      </c>
      <c r="C44" s="16" t="s">
        <v>182</v>
      </c>
      <c r="D44" s="16" t="s">
        <v>276</v>
      </c>
      <c r="E44" s="16" t="s">
        <v>15</v>
      </c>
      <c r="F44" s="16" t="s">
        <v>285</v>
      </c>
      <c r="G44" s="16" t="s">
        <v>286</v>
      </c>
      <c r="H44" s="17">
        <v>3.99</v>
      </c>
      <c r="I44" s="22">
        <f t="shared" si="13"/>
        <v>3.99</v>
      </c>
      <c r="J44" s="22"/>
      <c r="K44" s="22">
        <f t="shared" si="14"/>
        <v>3.99</v>
      </c>
      <c r="L44" s="24">
        <v>0</v>
      </c>
      <c r="M44" s="24">
        <v>3.99</v>
      </c>
      <c r="N44" t="s">
        <v>287</v>
      </c>
      <c r="O44" t="s">
        <v>258</v>
      </c>
      <c r="P44" t="s">
        <v>259</v>
      </c>
      <c r="Q44" s="19" t="s">
        <v>103</v>
      </c>
      <c r="R44" t="s">
        <v>112</v>
      </c>
      <c r="S44" t="s">
        <v>260</v>
      </c>
      <c r="T44" t="str">
        <f t="shared" si="12"/>
        <v>SEKlarna Coywood ComputDelivery on Lenovo charger24/12/2019</v>
      </c>
    </row>
    <row r="45" spans="1:20">
      <c r="A45" s="1" t="s">
        <v>78</v>
      </c>
      <c r="B45" s="16" t="s">
        <v>146</v>
      </c>
      <c r="C45" s="16"/>
      <c r="D45" s="16"/>
      <c r="E45" s="16"/>
      <c r="F45" s="16"/>
      <c r="G45" s="16"/>
      <c r="H45" s="16"/>
      <c r="I45" s="18"/>
      <c r="J45" s="18"/>
      <c r="K45" s="18"/>
      <c r="L45" s="18"/>
      <c r="M45" s="18"/>
      <c r="N45"/>
      <c r="O45"/>
      <c r="P45"/>
      <c r="Q45" s="19"/>
      <c r="R45"/>
      <c r="S45"/>
      <c r="T45" t="str">
        <f t="shared" si="12"/>
        <v/>
      </c>
    </row>
    <row r="46" spans="1:20" ht="22.5">
      <c r="A46" s="1" t="s">
        <v>78</v>
      </c>
      <c r="B46" s="16" t="s">
        <v>288</v>
      </c>
      <c r="C46" s="16" t="s">
        <v>289</v>
      </c>
      <c r="D46" s="16" t="s">
        <v>290</v>
      </c>
      <c r="E46" s="16" t="s">
        <v>37</v>
      </c>
      <c r="F46" s="16" t="s">
        <v>64</v>
      </c>
      <c r="G46" s="16" t="s">
        <v>291</v>
      </c>
      <c r="H46" s="17" t="s">
        <v>292</v>
      </c>
      <c r="I46" s="18" t="str">
        <f t="shared" si="13"/>
        <v>23.46</v>
      </c>
      <c r="J46" s="18"/>
      <c r="K46" s="18" t="str">
        <f t="shared" si="14"/>
        <v>23.46</v>
      </c>
      <c r="L46" s="18"/>
      <c r="M46" s="18">
        <v>23.46</v>
      </c>
      <c r="N46" t="s">
        <v>293</v>
      </c>
      <c r="O46" t="s">
        <v>271</v>
      </c>
      <c r="P46" t="s">
        <v>259</v>
      </c>
      <c r="Q46" s="19" t="s">
        <v>103</v>
      </c>
      <c r="R46" t="s">
        <v>112</v>
      </c>
      <c r="S46" t="s">
        <v>260</v>
      </c>
      <c r="T46" t="str">
        <f t="shared" si="12"/>
        <v>SEGOOGLE GSUITE_shropshMedia Library03/01/2020</v>
      </c>
    </row>
    <row r="47" spans="1:20" ht="22.5">
      <c r="A47" s="1" t="s">
        <v>73</v>
      </c>
      <c r="B47" s="16" t="s">
        <v>135</v>
      </c>
      <c r="C47" s="16" t="s">
        <v>138</v>
      </c>
      <c r="D47" s="16" t="s">
        <v>151</v>
      </c>
      <c r="E47" s="16" t="s">
        <v>30</v>
      </c>
      <c r="F47" s="16" t="s">
        <v>67</v>
      </c>
      <c r="G47" s="16" t="s">
        <v>294</v>
      </c>
      <c r="H47" s="17" t="s">
        <v>295</v>
      </c>
      <c r="I47" s="18" t="str">
        <f t="shared" si="13"/>
        <v>99.11</v>
      </c>
      <c r="J47" s="18"/>
      <c r="K47" s="18" t="str">
        <f t="shared" si="14"/>
        <v>99.11</v>
      </c>
      <c r="L47" s="18">
        <f t="shared" si="15"/>
        <v>16.518333333333331</v>
      </c>
      <c r="M47" s="18">
        <f t="shared" si="16"/>
        <v>82.591666666666669</v>
      </c>
      <c r="N47"/>
      <c r="O47"/>
      <c r="P47"/>
      <c r="Q47" s="19"/>
      <c r="R47"/>
      <c r="S47"/>
      <c r="T47" t="str">
        <f t="shared" si="12"/>
        <v>CHURCH STRETTON LOW FU18/12/2019</v>
      </c>
    </row>
    <row r="48" spans="1:20">
      <c r="A48" s="1" t="s">
        <v>73</v>
      </c>
      <c r="B48" s="16" t="s">
        <v>296</v>
      </c>
      <c r="C48" s="16" t="s">
        <v>297</v>
      </c>
      <c r="D48" s="16" t="s">
        <v>151</v>
      </c>
      <c r="E48" s="16" t="s">
        <v>30</v>
      </c>
      <c r="F48" s="16" t="s">
        <v>67</v>
      </c>
      <c r="G48" s="16" t="s">
        <v>294</v>
      </c>
      <c r="H48" s="17" t="s">
        <v>298</v>
      </c>
      <c r="I48" s="18" t="str">
        <f t="shared" si="13"/>
        <v>2.30</v>
      </c>
      <c r="J48" s="18"/>
      <c r="K48" s="18" t="str">
        <f t="shared" si="14"/>
        <v>2.30</v>
      </c>
      <c r="L48" s="18">
        <f t="shared" si="15"/>
        <v>0.3833333333333333</v>
      </c>
      <c r="M48" s="18">
        <f t="shared" si="16"/>
        <v>1.9166666666666665</v>
      </c>
      <c r="N48"/>
      <c r="O48"/>
      <c r="P48"/>
      <c r="Q48" s="19"/>
      <c r="R48"/>
      <c r="S48"/>
      <c r="T48" t="str">
        <f t="shared" ref="T48:T50" si="17">U48&amp;Y48&amp;S48&amp;F48&amp;N48&amp;C48</f>
        <v>CHURCH STRETTON LOW FU26/12/2019</v>
      </c>
    </row>
    <row r="49" spans="1:20" ht="22.5">
      <c r="A49" s="1" t="s">
        <v>73</v>
      </c>
      <c r="B49" s="16" t="s">
        <v>296</v>
      </c>
      <c r="C49" s="16" t="s">
        <v>297</v>
      </c>
      <c r="D49" s="16" t="s">
        <v>151</v>
      </c>
      <c r="E49" s="16" t="s">
        <v>30</v>
      </c>
      <c r="F49" s="16" t="s">
        <v>67</v>
      </c>
      <c r="G49" s="16" t="s">
        <v>294</v>
      </c>
      <c r="H49" s="17" t="s">
        <v>299</v>
      </c>
      <c r="I49" s="18" t="str">
        <f t="shared" si="13"/>
        <v>63.21</v>
      </c>
      <c r="J49" s="18"/>
      <c r="K49" s="18" t="str">
        <f t="shared" si="14"/>
        <v>63.21</v>
      </c>
      <c r="L49" s="18">
        <f t="shared" si="15"/>
        <v>10.534999999999997</v>
      </c>
      <c r="M49" s="18">
        <f t="shared" si="16"/>
        <v>52.675000000000004</v>
      </c>
      <c r="N49"/>
      <c r="O49"/>
      <c r="P49"/>
      <c r="Q49" s="19"/>
      <c r="R49"/>
      <c r="S49"/>
      <c r="T49" t="str">
        <f t="shared" si="17"/>
        <v>CHURCH STRETTON LOW FU26/12/2019</v>
      </c>
    </row>
    <row r="50" spans="1:20" ht="22.5">
      <c r="A50" s="1" t="s">
        <v>73</v>
      </c>
      <c r="B50" s="16" t="s">
        <v>300</v>
      </c>
      <c r="C50" s="16" t="s">
        <v>175</v>
      </c>
      <c r="D50" s="16" t="s">
        <v>151</v>
      </c>
      <c r="E50" s="16" t="s">
        <v>30</v>
      </c>
      <c r="F50" s="16" t="s">
        <v>67</v>
      </c>
      <c r="G50" s="16" t="s">
        <v>294</v>
      </c>
      <c r="H50" s="17" t="s">
        <v>301</v>
      </c>
      <c r="I50" s="18" t="str">
        <f t="shared" si="13"/>
        <v>6.23</v>
      </c>
      <c r="J50" s="18"/>
      <c r="K50" s="18" t="str">
        <f t="shared" si="14"/>
        <v>6.23</v>
      </c>
      <c r="L50" s="18">
        <f t="shared" si="15"/>
        <v>1.0383333333333331</v>
      </c>
      <c r="M50" s="18">
        <f t="shared" si="16"/>
        <v>5.1916666666666673</v>
      </c>
      <c r="N50"/>
      <c r="O50"/>
      <c r="P50"/>
      <c r="Q50" s="19"/>
      <c r="R50"/>
      <c r="S50"/>
      <c r="T50" t="str">
        <f t="shared" si="17"/>
        <v>CHURCH STRETTON LOW FU31/12/2019</v>
      </c>
    </row>
  </sheetData>
  <pageMargins left="0.75" right="0.75" top="1" bottom="1" header="0.5" footer="0.5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4ebed70-cf33-4bb4-97c2-790ffc2edcbb">
      <UserInfo>
        <DisplayName>Claire Ellis</DisplayName>
        <AccountId>22</AccountId>
        <AccountType/>
      </UserInfo>
    </SharedWithUsers>
    <TaxCatchAll xmlns="75e7be8b-9f81-40b4-9222-b97114df1827"/>
    <b133dadb792242fe9b5669aa8757600b xmlns="75e7be8b-9f81-40b4-9222-b97114df1827">
      <Terms xmlns="http://schemas.microsoft.com/office/infopath/2007/PartnerControls"/>
    </b133dadb792242fe9b5669aa8757600b>
    <TaxKeywordTaxHTField xmlns="75e7be8b-9f81-40b4-9222-b97114df1827">
      <Terms xmlns="http://schemas.microsoft.com/office/infopath/2007/PartnerControls"/>
    </TaxKeywordTaxHT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F54135A662E4E9384B20093ED3F79" ma:contentTypeVersion="16" ma:contentTypeDescription="Create a new document." ma:contentTypeScope="" ma:versionID="c984a6eab313dd303fa220faf7c7eb04">
  <xsd:schema xmlns:xsd="http://www.w3.org/2001/XMLSchema" xmlns:xs="http://www.w3.org/2001/XMLSchema" xmlns:p="http://schemas.microsoft.com/office/2006/metadata/properties" xmlns:ns2="75e7be8b-9f81-40b4-9222-b97114df1827" xmlns:ns3="fe68fe86-f5c2-4df8-8c05-bd59cc0ddd0b" xmlns:ns4="84ebed70-cf33-4bb4-97c2-790ffc2edcbb" targetNamespace="http://schemas.microsoft.com/office/2006/metadata/properties" ma:root="true" ma:fieldsID="ed870c92c0f5f90c3bd3588dc790d053" ns2:_="" ns3:_="" ns4:_="">
    <xsd:import namespace="75e7be8b-9f81-40b4-9222-b97114df1827"/>
    <xsd:import namespace="fe68fe86-f5c2-4df8-8c05-bd59cc0ddd0b"/>
    <xsd:import namespace="84ebed70-cf33-4bb4-97c2-790ffc2edcbb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2:b133dadb792242fe9b5669aa8757600b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be8b-9f81-40b4-9222-b97114df1827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a84f54cf-ac6e-4ed9-b808-28cfe7c77d8b}" ma:internalName="TaxCatchAll" ma:showField="CatchAllData" ma:web="84ebed70-cf33-4bb4-97c2-790ffc2ed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133dadb792242fe9b5669aa8757600b" ma:index="19" nillable="true" ma:taxonomy="true" ma:internalName="b133dadb792242fe9b5669aa8757600b" ma:taxonomyFieldName="SFRSTopic" ma:displayName="Topic" ma:readOnly="false" ma:fieldId="{b133dadb-7922-42fe-9b56-69aa8757600b}" ma:taxonomyMulti="true" ma:sspId="599aa541-0a60-40c8-83cd-cd350ab61af0" ma:termSetId="5d5560c4-bd0c-44d3-b3a1-cb87bdf44511" ma:anchorId="5e128d95-ce62-4ee4-b352-6d145caac3ae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8fe86-f5c2-4df8-8c05-bd59cc0dd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bed70-cf33-4bb4-97c2-790ffc2edcbb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C5FCB-C4DC-4829-9DCF-2A5DF4D6AA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9C2906-364E-4E12-A8C6-9548C910590B}">
  <ds:schemaRefs>
    <ds:schemaRef ds:uri="http://schemas.microsoft.com/office/2006/documentManagement/types"/>
    <ds:schemaRef ds:uri="http://purl.org/dc/terms/"/>
    <ds:schemaRef ds:uri="http://www.w3.org/XML/1998/namespace"/>
    <ds:schemaRef ds:uri="259bc21e-2924-4086-85ab-44f203d0ed24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9e02b3f-353e-46c2-bee5-8a2ca22e7b40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C95AF22-BF6E-4DF4-BE8A-BB700E3B81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Sheet5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Hardy</dc:creator>
  <cp:lastModifiedBy>Pamela Hardy</cp:lastModifiedBy>
  <dcterms:created xsi:type="dcterms:W3CDTF">2019-10-23T13:20:53Z</dcterms:created>
  <dcterms:modified xsi:type="dcterms:W3CDTF">2020-01-27T11:06:08Z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0x010100CF7F54135A662E4E9384B20093ED3F79</vt:lpwstr>
  </property>
  <property fmtid="{D5CDD505-2E9C-101B-9397-08002B2CF9AE}" pid="3" name="TaxKeyword">
    <vt:lpwstr/>
  </property>
</Properties>
</file>